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 3VA podklady\Převodní tabulky, kódy\"/>
    </mc:Choice>
  </mc:AlternateContent>
  <xr:revisionPtr revIDLastSave="0" documentId="8_{FFE901A6-F54A-48FA-91DD-73D708318443}" xr6:coauthVersionLast="45" xr6:coauthVersionMax="45" xr10:uidLastSave="{00000000-0000-0000-0000-000000000000}"/>
  <bookViews>
    <workbookView xWindow="-120" yWindow="-120" windowWidth="19440" windowHeight="15000" tabRatio="780" xr2:uid="{00000000-000D-0000-FFFF-FFFF00000000}"/>
  </bookViews>
  <sheets>
    <sheet name="Инфо" sheetId="11" r:id="rId1"/>
    <sheet name="Автоматические выключатели" sheetId="1" r:id="rId2"/>
    <sheet name="Внутренние принадлежности" sheetId="3" r:id="rId3"/>
    <sheet name="Ручные приводы" sheetId="4" r:id="rId4"/>
    <sheet name="Моторные приводы" sheetId="5" r:id="rId5"/>
    <sheet name="Присоединительные комплекты" sheetId="6" r:id="rId6"/>
    <sheet name="Выдв. и съемное оборудование" sheetId="7" r:id="rId7"/>
    <sheet name="Модули защитного отключения" sheetId="8" r:id="rId8"/>
    <sheet name="Блокировка и запирание" sheetId="9" r:id="rId9"/>
    <sheet name="Остальные принадлежности" sheetId="10" r:id="rId10"/>
    <sheet name="List1" sheetId="12" r:id="rId11"/>
  </sheets>
  <definedNames>
    <definedName name="_xlnm._FilterDatabase" localSheetId="1" hidden="1">'Автоматические выключатели'!$A$3:$P$794</definedName>
    <definedName name="_xlnm._FilterDatabase" localSheetId="8" hidden="1">'Блокировка и запирание'!$A$2:$H$2</definedName>
    <definedName name="_xlnm._FilterDatabase" localSheetId="2" hidden="1">'Внутренние принадлежности'!$A$2:$Q$112</definedName>
    <definedName name="_xlnm._FilterDatabase" localSheetId="7" hidden="1">'Модули защитного отключения'!$A$2:$H$22</definedName>
    <definedName name="_xlnm._FilterDatabase" localSheetId="5" hidden="1">'Присоединительные комплекты'!$A$2:$O$232</definedName>
    <definedName name="_xlnm._FilterDatabase" localSheetId="3" hidden="1">'Ручные приводы'!$A$2:$D$169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7" i="1" l="1"/>
  <c r="Q788" i="1"/>
  <c r="Q789" i="1"/>
  <c r="Q790" i="1"/>
  <c r="Q791" i="1"/>
  <c r="Q792" i="1"/>
  <c r="Q793" i="1"/>
  <c r="Q794" i="1"/>
  <c r="L25" i="9" l="1"/>
  <c r="L26" i="9"/>
  <c r="M25" i="9"/>
  <c r="M26" i="9"/>
  <c r="N25" i="9"/>
  <c r="N26" i="9"/>
  <c r="O25" i="9"/>
  <c r="O26" i="9"/>
  <c r="L22" i="9"/>
  <c r="L23" i="9"/>
  <c r="M22" i="9"/>
  <c r="M23" i="9"/>
  <c r="N22" i="9"/>
  <c r="N23" i="9"/>
  <c r="O22" i="9"/>
  <c r="O23" i="9"/>
  <c r="L20" i="9"/>
  <c r="M20" i="9"/>
  <c r="N20" i="9"/>
  <c r="O20" i="9"/>
  <c r="L28" i="9"/>
  <c r="L29" i="9"/>
  <c r="M28" i="9"/>
  <c r="M29" i="9"/>
  <c r="N28" i="9"/>
  <c r="N29" i="9"/>
  <c r="O28" i="9"/>
  <c r="O29" i="9"/>
  <c r="K3" i="4" l="1"/>
  <c r="L42" i="10" l="1"/>
  <c r="L26" i="10"/>
  <c r="L3" i="10"/>
  <c r="L28" i="10"/>
  <c r="L33" i="10"/>
  <c r="L35" i="10"/>
  <c r="L36" i="10"/>
  <c r="L37" i="10"/>
  <c r="L38" i="10"/>
  <c r="L40" i="10"/>
  <c r="L41" i="10"/>
  <c r="L3" i="9"/>
  <c r="M32" i="9"/>
  <c r="M31" i="9"/>
  <c r="M18" i="9"/>
  <c r="M16" i="9"/>
  <c r="L16" i="9"/>
  <c r="N17" i="9"/>
  <c r="M17" i="9"/>
  <c r="L17" i="9"/>
  <c r="L32" i="9"/>
  <c r="L31" i="9"/>
  <c r="L18" i="9"/>
  <c r="O7" i="9"/>
  <c r="O8" i="9"/>
  <c r="O9" i="9"/>
  <c r="O10" i="9"/>
  <c r="N7" i="9"/>
  <c r="N8" i="9"/>
  <c r="N9" i="9"/>
  <c r="N10" i="9"/>
  <c r="N3" i="9"/>
  <c r="N4" i="9"/>
  <c r="N5" i="9"/>
  <c r="N6" i="9"/>
  <c r="N11" i="9"/>
  <c r="N12" i="9"/>
  <c r="M3" i="9"/>
  <c r="M10" i="9"/>
  <c r="M9" i="9"/>
  <c r="M8" i="9"/>
  <c r="M7" i="9"/>
  <c r="M4" i="9"/>
  <c r="M5" i="9"/>
  <c r="M6" i="9"/>
  <c r="M11" i="9"/>
  <c r="M12" i="9"/>
  <c r="L4" i="9"/>
  <c r="L5" i="9"/>
  <c r="L6" i="9"/>
  <c r="L7" i="9"/>
  <c r="L8" i="9"/>
  <c r="L9" i="9"/>
  <c r="L10" i="9"/>
  <c r="L11" i="9"/>
  <c r="L12" i="9"/>
  <c r="L13" i="9"/>
  <c r="L19" i="9"/>
  <c r="L21" i="9"/>
  <c r="L24" i="9"/>
  <c r="L27" i="9"/>
  <c r="L30" i="9"/>
  <c r="L35" i="9"/>
  <c r="L36" i="9"/>
  <c r="L37" i="9"/>
  <c r="L38" i="9"/>
  <c r="L39" i="9"/>
  <c r="I3" i="8"/>
  <c r="I4" i="8"/>
  <c r="I5" i="8"/>
  <c r="I6" i="8"/>
  <c r="I7" i="8"/>
  <c r="I8" i="8"/>
  <c r="I9" i="8"/>
  <c r="I10" i="8"/>
  <c r="I11" i="8"/>
  <c r="I12" i="8"/>
  <c r="I13" i="8"/>
  <c r="I14" i="8"/>
  <c r="L3" i="7"/>
  <c r="L28" i="7"/>
  <c r="L20" i="7"/>
  <c r="L19" i="7"/>
  <c r="L18" i="7"/>
  <c r="L17" i="7"/>
  <c r="L16" i="7"/>
  <c r="L4" i="7"/>
  <c r="L5" i="7"/>
  <c r="L6" i="7"/>
  <c r="L7" i="7"/>
  <c r="L8" i="7"/>
  <c r="L9" i="7"/>
  <c r="L10" i="7"/>
  <c r="L11" i="7"/>
  <c r="L12" i="7"/>
  <c r="L13" i="7"/>
  <c r="L14" i="7"/>
  <c r="L23" i="7"/>
  <c r="L24" i="7"/>
  <c r="L26" i="7"/>
  <c r="P3" i="6"/>
  <c r="P141" i="6"/>
  <c r="P109" i="6"/>
  <c r="P108" i="6"/>
  <c r="P107" i="6"/>
  <c r="P106" i="6"/>
  <c r="P105" i="6"/>
  <c r="P104" i="6"/>
  <c r="P96" i="6"/>
  <c r="P95" i="6"/>
  <c r="P94" i="6"/>
  <c r="P93" i="6"/>
  <c r="P92" i="6"/>
  <c r="P91" i="6"/>
  <c r="P83" i="6"/>
  <c r="P65" i="6"/>
  <c r="P61" i="6"/>
  <c r="P55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9" i="6"/>
  <c r="P60" i="6"/>
  <c r="P63" i="6"/>
  <c r="P64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4" i="6"/>
  <c r="P85" i="6"/>
  <c r="P86" i="6"/>
  <c r="P87" i="6"/>
  <c r="P88" i="6"/>
  <c r="P97" i="6"/>
  <c r="P98" i="6"/>
  <c r="P99" i="6"/>
  <c r="P100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30" i="6"/>
  <c r="P131" i="6"/>
  <c r="P132" i="6"/>
  <c r="P133" i="6"/>
  <c r="P134" i="6"/>
  <c r="P135" i="6"/>
  <c r="P137" i="6"/>
  <c r="P138" i="6"/>
  <c r="P139" i="6"/>
  <c r="P140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L3" i="5"/>
  <c r="N43" i="5"/>
  <c r="N42" i="5"/>
  <c r="M43" i="5"/>
  <c r="M42" i="5"/>
  <c r="M41" i="5"/>
  <c r="M40" i="5"/>
  <c r="L40" i="5"/>
  <c r="L41" i="5"/>
  <c r="L42" i="5"/>
  <c r="L43" i="5"/>
  <c r="M27" i="5"/>
  <c r="M26" i="5"/>
  <c r="L27" i="5"/>
  <c r="L26" i="5"/>
  <c r="M25" i="5"/>
  <c r="L25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8" i="5"/>
  <c r="L29" i="5"/>
  <c r="L30" i="5"/>
  <c r="L31" i="5"/>
  <c r="L32" i="5"/>
  <c r="L33" i="5"/>
  <c r="L34" i="5"/>
  <c r="L35" i="5"/>
  <c r="K152" i="4"/>
  <c r="K151" i="4"/>
  <c r="K150" i="4"/>
  <c r="K149" i="4"/>
  <c r="K147" i="4"/>
  <c r="K146" i="4"/>
  <c r="K145" i="4"/>
  <c r="K144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8" i="4"/>
  <c r="K153" i="4"/>
  <c r="K154" i="4"/>
  <c r="K155" i="4"/>
  <c r="K156" i="4"/>
  <c r="K157" i="4"/>
  <c r="K158" i="4"/>
  <c r="K159" i="4"/>
  <c r="R20" i="3" l="1"/>
  <c r="R19" i="3"/>
  <c r="R18" i="3"/>
  <c r="R17" i="3"/>
  <c r="R14" i="3"/>
  <c r="R13" i="3"/>
  <c r="R10" i="3"/>
  <c r="R9" i="3"/>
  <c r="R46" i="3"/>
  <c r="R44" i="3"/>
  <c r="R65" i="3"/>
  <c r="R66" i="3"/>
  <c r="R67" i="3"/>
  <c r="R68" i="3"/>
  <c r="R64" i="3"/>
  <c r="R100" i="3"/>
  <c r="R101" i="3"/>
  <c r="R102" i="3"/>
  <c r="R103" i="3"/>
  <c r="R99" i="3"/>
  <c r="R112" i="3"/>
  <c r="R111" i="3"/>
  <c r="R3" i="3"/>
  <c r="R4" i="3"/>
  <c r="R5" i="3"/>
  <c r="R6" i="3"/>
  <c r="R7" i="3"/>
  <c r="R8" i="3"/>
  <c r="R11" i="3"/>
  <c r="R12" i="3"/>
  <c r="R15" i="3"/>
  <c r="R16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109" i="3"/>
  <c r="R110" i="3"/>
  <c r="Q3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17" i="1"/>
  <c r="Q416" i="1"/>
  <c r="Q415" i="1"/>
  <c r="Q414" i="1"/>
  <c r="Q413" i="1"/>
  <c r="Q412" i="1"/>
  <c r="Q410" i="1"/>
  <c r="Q405" i="1"/>
  <c r="Q403" i="1"/>
  <c r="Q401" i="1"/>
  <c r="Q396" i="1"/>
  <c r="Q394" i="1"/>
  <c r="Q392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24" i="1"/>
  <c r="Q323" i="1"/>
  <c r="Q322" i="1"/>
  <c r="Q321" i="1"/>
  <c r="Q320" i="1"/>
  <c r="Q319" i="1"/>
  <c r="Q318" i="1"/>
  <c r="Q316" i="1"/>
  <c r="Q311" i="1"/>
  <c r="Q309" i="1"/>
  <c r="Q307" i="1"/>
  <c r="Q302" i="1"/>
  <c r="Q300" i="1"/>
  <c r="Q298" i="1"/>
  <c r="Q264" i="1"/>
  <c r="Q229" i="1"/>
  <c r="Q19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9" i="1"/>
  <c r="Q301" i="1"/>
  <c r="Q303" i="1"/>
  <c r="Q304" i="1"/>
  <c r="Q305" i="1"/>
  <c r="Q306" i="1"/>
  <c r="Q308" i="1"/>
  <c r="Q310" i="1"/>
  <c r="Q312" i="1"/>
  <c r="Q313" i="1"/>
  <c r="Q314" i="1"/>
  <c r="Q315" i="1"/>
  <c r="Q31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3" i="1"/>
  <c r="Q395" i="1"/>
  <c r="Q397" i="1"/>
  <c r="Q398" i="1"/>
  <c r="Q399" i="1"/>
  <c r="Q400" i="1"/>
  <c r="Q402" i="1"/>
  <c r="Q404" i="1"/>
  <c r="Q406" i="1"/>
  <c r="Q407" i="1"/>
  <c r="Q408" i="1"/>
  <c r="Q409" i="1"/>
  <c r="Q411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Votrubec, Michal (SI LP MI OEZ SD PRM)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Votrubec, Michal (SI LP MI OEZ SD PRM):</t>
        </r>
        <r>
          <rPr>
            <sz val="9"/>
            <color indexed="81"/>
            <rFont val="Tahoma"/>
            <family val="2"/>
            <charset val="238"/>
          </rPr>
          <t xml:space="preserve">
CO - přepínací kontakt
NO - zapínací kontakt
NC - rozpínací kontakt</t>
        </r>
      </text>
    </comment>
  </commentList>
</comments>
</file>

<file path=xl/sharedStrings.xml><?xml version="1.0" encoding="utf-8"?>
<sst xmlns="http://schemas.openxmlformats.org/spreadsheetml/2006/main" count="16045" uniqueCount="2219">
  <si>
    <t>вер. 1.0</t>
  </si>
  <si>
    <t>Таблицы перевода автоматических выключателей Modeion на автоматические выключатели 3VA</t>
  </si>
  <si>
    <t>На следующих листах показаны таблицы перевода автоматических выключателей Modeion на автоматические выключатели 3VA, включая их принадлежности</t>
  </si>
  <si>
    <t>Автоматические выключатели</t>
  </si>
  <si>
    <r>
      <rPr>
        <sz val="11"/>
        <color theme="1"/>
        <rFont val="Calibri"/>
        <family val="2"/>
        <charset val="238"/>
        <scheme val="minor"/>
      </rPr>
      <t>содержит таблицу перевода автоматических выключателей BC160, BD250, BH630, BL1000 и BL1600 с I</t>
    </r>
    <r>
      <rPr>
        <vertAlign val="subscript"/>
        <sz val="11"/>
        <color theme="1"/>
        <rFont val="Calibri"/>
        <family val="2"/>
        <charset val="238"/>
        <scheme val="minor"/>
      </rPr>
      <t>cu</t>
    </r>
    <r>
      <rPr>
        <sz val="11"/>
        <color theme="1"/>
        <rFont val="Calibri"/>
        <family val="2"/>
        <charset val="238"/>
        <scheme val="minor"/>
      </rPr>
      <t xml:space="preserve"> 25/36/65 kA в 3-полюсном и 4-полюсном исполнении</t>
    </r>
  </si>
  <si>
    <t>Внутренние принадлежности</t>
  </si>
  <si>
    <t>содержит таблицу вспомогательных/относительных/сигнальных выключателей, независимых расцепителей и расцепителей минимального напряжения и блоков задержки</t>
  </si>
  <si>
    <t>Ручные приводы</t>
  </si>
  <si>
    <t xml:space="preserve">содержит таблицу перевода передних/боковых ручных приводов </t>
  </si>
  <si>
    <t>Моторные приводы</t>
  </si>
  <si>
    <t>содержит таблицу перевода передних/боковых моторных приводов</t>
  </si>
  <si>
    <t>Присоединительные комплекты</t>
  </si>
  <si>
    <t>содержит таблицу перевода присоединительных комплектов и крышек</t>
  </si>
  <si>
    <t>Выдвижное и съемное оборудование</t>
  </si>
  <si>
    <t>содержит таблицу перевода выдвижного и съемного оборудования</t>
  </si>
  <si>
    <t>Модули защитного отключения</t>
  </si>
  <si>
    <t>содержит таблицу перевода модулей защитного отключения</t>
  </si>
  <si>
    <t>Механическая блокировка и запирание</t>
  </si>
  <si>
    <t>содержит таблицу перевода механических блокировок и элементов для запирания</t>
  </si>
  <si>
    <t>Отдельные листы заблокированы от случайного/ нежелательного изменения.  Для разблокировки пароль не требуется.</t>
  </si>
  <si>
    <t>Инструкции</t>
  </si>
  <si>
    <t>Пользовательские преобразования выполняются с помощью фильтров, где выбираются определенные элементы автоматических выключателей Modeion или их параметры (выделены желтым цветом):</t>
  </si>
  <si>
    <r>
      <rPr>
        <sz val="11"/>
        <color theme="1"/>
        <rFont val="Calibri"/>
        <family val="2"/>
        <charset val="238"/>
        <scheme val="minor"/>
      </rPr>
      <t xml:space="preserve">Полученная замена отображается в поле </t>
    </r>
    <r>
      <rPr>
        <b/>
        <sz val="11"/>
        <color theme="1"/>
        <rFont val="Calibri"/>
        <family val="2"/>
        <charset val="238"/>
        <scheme val="minor"/>
      </rPr>
      <t>код 3VA</t>
    </r>
  </si>
  <si>
    <t>Перевод выполняется аналогично и для принадлежностей.</t>
  </si>
  <si>
    <t>При переводе автоматического выключателя BL1000/BL1600 в автоматические выключатели 3VA27 необходимо соблюдать осторожность при переводе принадлежностей.</t>
  </si>
  <si>
    <t>Принадлежности заказываются либо с использованием кода заказа автоматического выключателя 3VA27, либо как отдельные позиции (особенно для нужд дополнения уже установленного автоматического выключателя).</t>
  </si>
  <si>
    <r>
      <rPr>
        <sz val="11"/>
        <color theme="1"/>
        <rFont val="Calibri"/>
        <family val="2"/>
        <charset val="238"/>
        <scheme val="minor"/>
      </rPr>
      <t xml:space="preserve">В поле </t>
    </r>
    <r>
      <rPr>
        <b/>
        <i/>
        <sz val="11"/>
        <color theme="1"/>
        <rFont val="Calibri"/>
        <family val="2"/>
        <charset val="238"/>
        <scheme val="minor"/>
      </rPr>
      <t>код 3VA</t>
    </r>
    <r>
      <rPr>
        <sz val="11"/>
        <color theme="1"/>
        <rFont val="Calibri"/>
        <family val="2"/>
        <charset val="238"/>
        <scheme val="minor"/>
      </rPr>
      <t xml:space="preserve"> всегда указывается </t>
    </r>
    <r>
      <rPr>
        <b/>
        <i/>
        <sz val="11"/>
        <color theme="1"/>
        <rFont val="Calibri"/>
        <family val="2"/>
        <charset val="238"/>
        <scheme val="minor"/>
      </rPr>
      <t>см. колонку ....</t>
    </r>
    <r>
      <rPr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</si>
  <si>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sz val="11"/>
        <color theme="1"/>
        <rFont val="Calibri"/>
        <family val="2"/>
        <charset val="238"/>
        <scheme val="minor"/>
      </rPr>
      <t xml:space="preserve">Если мы хотим, чтобы принадлежности были отдельной позицией в комплекте с уже установленным автоматическим выключателем, выберем </t>
    </r>
    <r>
      <rPr>
        <b/>
        <i/>
        <sz val="11"/>
        <color theme="1"/>
        <rFont val="Calibri"/>
        <family val="2"/>
        <charset val="238"/>
        <scheme val="minor"/>
      </rPr>
      <t>колонку отдельный код</t>
    </r>
    <r>
      <rPr>
        <sz val="11"/>
        <color theme="1"/>
        <rFont val="Calibri"/>
        <family val="2"/>
        <charset val="238"/>
        <scheme val="minor"/>
      </rPr>
      <t>.</t>
    </r>
  </si>
  <si>
    <t>Для большинства позиций добавлена ​​ссылка на сайт www.novymodeion.cz для получения более подробной информации, загрузки документации, включая поддержку САПР.</t>
  </si>
  <si>
    <t>Пример</t>
  </si>
  <si>
    <t>Задание</t>
  </si>
  <si>
    <r>
      <rPr>
        <sz val="11"/>
        <color theme="1"/>
        <rFont val="Calibri"/>
        <family val="2"/>
        <charset val="238"/>
        <scheme val="minor"/>
      </rPr>
      <t>В проект входит 3-полюсный автоматический выключатель</t>
    </r>
    <r>
      <rPr>
        <sz val="11"/>
        <color theme="1"/>
        <rFont val="Calibri"/>
        <family val="2"/>
        <charset val="238"/>
        <scheme val="minor"/>
      </rPr>
      <t xml:space="preserve"> BD250 с расцепителем максимального тока DTV3 (I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= 250, I</t>
    </r>
    <r>
      <rPr>
        <vertAlign val="subscript"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charset val="238"/>
        <scheme val="minor"/>
      </rPr>
      <t xml:space="preserve"> = 250, I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4x I</t>
    </r>
    <r>
      <rPr>
        <vertAlign val="subscript"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charset val="238"/>
        <scheme val="minor"/>
      </rPr>
      <t xml:space="preserve">) - </t>
    </r>
    <r>
      <rPr>
        <b/>
        <sz val="11"/>
        <color theme="4"/>
        <rFont val="Calibri"/>
        <family val="2"/>
        <charset val="238"/>
        <scheme val="minor"/>
      </rPr>
      <t xml:space="preserve">BD250NE305 </t>
    </r>
    <r>
      <rPr>
        <sz val="11"/>
        <color theme="1"/>
        <rFont val="Calibri"/>
        <family val="2"/>
        <charset val="238"/>
        <scheme val="minor"/>
      </rPr>
      <t>+</t>
    </r>
    <r>
      <rPr>
        <b/>
        <sz val="11"/>
        <color theme="4"/>
        <rFont val="Calibri"/>
        <family val="2"/>
        <charset val="238"/>
        <scheme val="minor"/>
      </rPr>
      <t xml:space="preserve"> SE-BD-0250-DTV3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</si>
  <si>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  <scheme val="minor"/>
      </rPr>
      <t>Выключатель оснащен одним вспомогательным выключателем с перекидным контактом для сигнализации состояния главных контактов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4"/>
        <rFont val="Calibri"/>
        <family val="2"/>
        <charset val="238"/>
        <scheme val="minor"/>
      </rPr>
      <t>PS-BHD-0100</t>
    </r>
    <r>
      <rPr>
        <sz val="11"/>
        <color theme="1"/>
        <rFont val="Calibri"/>
        <family val="2"/>
        <charset val="238"/>
        <scheme val="minor"/>
      </rPr>
      <t>,</t>
    </r>
  </si>
  <si>
    <r>
      <rPr>
        <sz val="11"/>
        <color theme="1"/>
        <rFont val="Calibri"/>
        <family val="2"/>
        <charset val="238"/>
        <scheme val="minor"/>
      </rPr>
      <t>он также содержит расцепитель минимального напряжения с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vertAlign val="sub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= 230 V - </t>
    </r>
    <r>
      <rPr>
        <b/>
        <sz val="11"/>
        <color theme="4"/>
        <rFont val="Calibri"/>
        <family val="2"/>
        <charset val="238"/>
        <scheme val="minor"/>
      </rPr>
      <t>SP-BHD-X230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</si>
  <si>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и ручной привод на дверцу в качестве главного выключателя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4"/>
        <rFont val="Calibri"/>
        <family val="2"/>
        <charset val="238"/>
        <scheme val="minor"/>
      </rPr>
      <t xml:space="preserve">RP-BD-CK21 </t>
    </r>
    <r>
      <rPr>
        <sz val="11"/>
        <color theme="1"/>
        <rFont val="Calibri"/>
        <family val="2"/>
        <charset val="238"/>
        <scheme val="minor"/>
      </rPr>
      <t>+</t>
    </r>
    <r>
      <rPr>
        <b/>
        <sz val="11"/>
        <color theme="4"/>
        <rFont val="Calibri"/>
        <family val="2"/>
        <charset val="238"/>
        <scheme val="minor"/>
      </rPr>
      <t xml:space="preserve"> RP-BHD-CP21 </t>
    </r>
    <r>
      <rPr>
        <sz val="11"/>
        <color theme="1"/>
        <rFont val="Calibri"/>
        <family val="2"/>
        <charset val="238"/>
        <scheme val="minor"/>
      </rPr>
      <t>+</t>
    </r>
    <r>
      <rPr>
        <b/>
        <sz val="11"/>
        <color theme="4"/>
        <rFont val="Calibri"/>
        <family val="2"/>
        <charset val="238"/>
        <scheme val="minor"/>
      </rPr>
      <t xml:space="preserve"> RP-BHD-CN60 </t>
    </r>
    <r>
      <rPr>
        <sz val="11"/>
        <color theme="1"/>
        <rFont val="Calibri"/>
        <family val="2"/>
        <charset val="238"/>
        <scheme val="minor"/>
      </rPr>
      <t>+</t>
    </r>
    <r>
      <rPr>
        <b/>
        <sz val="11"/>
        <color theme="4"/>
        <rFont val="Calibri"/>
        <family val="2"/>
        <charset val="238"/>
        <scheme val="minor"/>
      </rPr>
      <t xml:space="preserve"> RP-BHD-CH10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</si>
  <si>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sz val="11"/>
        <color theme="1"/>
        <rFont val="Calibri"/>
        <family val="2"/>
        <charset val="238"/>
        <scheme val="minor"/>
      </rPr>
      <t>Подвод осуществляется к верхним зажимам с помощью шин, вывод - с нижних зажимов с помощью кабелей 240</t>
    </r>
    <r>
      <rPr>
        <sz val="11"/>
        <color theme="1"/>
        <rFont val="Calibri"/>
        <family val="2"/>
        <charset val="238"/>
        <scheme val="minor"/>
      </rPr>
      <t>мм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/ полюс </t>
    </r>
    <r>
      <rPr>
        <b/>
        <sz val="11"/>
        <color theme="4"/>
        <rFont val="Calibri"/>
        <family val="2"/>
        <charset val="238"/>
        <scheme val="minor"/>
      </rPr>
      <t>CS-BD-B012</t>
    </r>
    <r>
      <rPr>
        <sz val="11"/>
        <color theme="1"/>
        <rFont val="Calibri"/>
        <family val="2"/>
        <charset val="238"/>
        <scheme val="minor"/>
      </rPr>
      <t xml:space="preserve"> с крышкой </t>
    </r>
    <r>
      <rPr>
        <b/>
        <sz val="11"/>
        <color theme="4"/>
        <rFont val="Calibri"/>
        <family val="2"/>
        <charset val="238"/>
        <scheme val="minor"/>
      </rPr>
      <t>OD-BD-KS03</t>
    </r>
    <r>
      <rPr>
        <sz val="11"/>
        <color theme="1"/>
        <rFont val="Calibri"/>
        <family val="2"/>
        <charset val="238"/>
        <scheme val="minor"/>
      </rPr>
      <t>.</t>
    </r>
  </si>
  <si>
    <t>Решение</t>
  </si>
  <si>
    <r>
      <rPr>
        <sz val="11"/>
        <color theme="1"/>
        <rFont val="Calibri"/>
        <family val="2"/>
        <charset val="238"/>
        <scheme val="minor"/>
      </rPr>
      <t>На листе</t>
    </r>
    <r>
      <rPr>
        <b/>
        <i/>
        <sz val="11"/>
        <color theme="1"/>
        <rFont val="Calibri"/>
        <family val="2"/>
        <charset val="238"/>
        <scheme val="minor"/>
      </rPr>
      <t xml:space="preserve"> Автоматические выключатели</t>
    </r>
    <r>
      <rPr>
        <sz val="11"/>
        <color theme="1"/>
        <rFont val="Calibri"/>
        <family val="2"/>
        <charset val="238"/>
        <scheme val="minor"/>
      </rPr>
      <t xml:space="preserve"> выберем с помощью фильтров автоматический выключатель 3VA согласно заданию (BD250NE305 + SE-BD-0250-DTV3; I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= 250, I</t>
    </r>
    <r>
      <rPr>
        <vertAlign val="subscript"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charset val="238"/>
        <scheme val="minor"/>
      </rPr>
      <t xml:space="preserve"> = 250, I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низкое, простое применение)</t>
    </r>
  </si>
  <si>
    <r>
      <rPr>
        <sz val="11"/>
        <color theme="1"/>
        <rFont val="Calibri"/>
        <family val="2"/>
        <charset val="238"/>
        <scheme val="minor"/>
      </rPr>
      <t>Заданию отвечает одно исполнение автоматического выключателя</t>
    </r>
    <r>
      <rPr>
        <sz val="11"/>
        <color theme="1"/>
        <rFont val="Calibri"/>
        <family val="2"/>
        <charset val="238"/>
        <scheme val="minor"/>
      </rPr>
      <t xml:space="preserve"> 3VA - </t>
    </r>
    <r>
      <rPr>
        <b/>
        <sz val="11"/>
        <color theme="4"/>
        <rFont val="Calibri"/>
        <family val="2"/>
        <charset val="238"/>
        <scheme val="minor"/>
      </rPr>
      <t>3VA1225-4EF32-0AA0.</t>
    </r>
  </si>
  <si>
    <t>Для дальнейшего использования запомним типоразмер автоматического выключателя 3VA (первые 5 знаков код 3VA) - 3VA12.</t>
  </si>
  <si>
    <r>
      <rPr>
        <sz val="11"/>
        <color theme="1"/>
        <rFont val="Calibri"/>
        <family val="2"/>
        <charset val="238"/>
        <scheme val="minor"/>
      </rPr>
      <t xml:space="preserve">На листе </t>
    </r>
    <r>
      <rPr>
        <b/>
        <i/>
        <sz val="11"/>
        <color theme="1"/>
        <rFont val="Calibri"/>
        <family val="2"/>
        <charset val="238"/>
        <scheme val="minor"/>
      </rPr>
      <t>Внутренние принадлежности</t>
    </r>
    <r>
      <rPr>
        <sz val="11"/>
        <color theme="1"/>
        <rFont val="Calibri"/>
        <family val="2"/>
        <charset val="238"/>
        <scheme val="minor"/>
      </rPr>
      <t xml:space="preserve"> выберем с помощью фильтров вспомогательный выключатель с одним перекидным контактом для автоматических выключателей BD250.</t>
    </r>
  </si>
  <si>
    <r>
      <rPr>
        <sz val="11"/>
        <color theme="1"/>
        <rFont val="Calibri"/>
        <family val="2"/>
        <charset val="238"/>
        <scheme val="minor"/>
      </rPr>
      <t>Заданию отвечают 2 исполнения, отличающиеся рабочим напряжением и током</t>
    </r>
    <r>
      <rPr>
        <sz val="11"/>
        <color theme="1"/>
        <rFont val="Calibri"/>
        <family val="2"/>
        <charset val="238"/>
        <scheme val="minor"/>
      </rPr>
      <t xml:space="preserve"> - для наших нужд нам нужно исполнение для AC 240 V - </t>
    </r>
    <r>
      <rPr>
        <b/>
        <sz val="11"/>
        <color theme="4"/>
        <rFont val="Calibri"/>
        <family val="2"/>
        <charset val="238"/>
        <scheme val="minor"/>
      </rPr>
      <t>3VA9988-0AA12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</si>
  <si>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На том же листе выберем с помощью фильтров расцепитель минимального напряжения. </t>
  </si>
  <si>
    <r>
      <rPr>
        <sz val="11"/>
        <color theme="1"/>
        <rFont val="Calibri"/>
        <family val="2"/>
        <charset val="238"/>
        <scheme val="minor"/>
      </rPr>
      <t>Заданию соответствует одно исполнение расцепителя минимального напряжения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4"/>
        <rFont val="Calibri"/>
        <family val="2"/>
        <charset val="238"/>
        <scheme val="minor"/>
      </rPr>
      <t>3VA9908-0BB25.</t>
    </r>
  </si>
  <si>
    <r>
      <rPr>
        <sz val="11"/>
        <color theme="1"/>
        <rFont val="Calibri"/>
        <family val="2"/>
        <charset val="238"/>
        <scheme val="minor"/>
      </rPr>
      <t xml:space="preserve">На листе </t>
    </r>
    <r>
      <rPr>
        <b/>
        <i/>
        <sz val="11"/>
        <color theme="1"/>
        <rFont val="Calibri"/>
        <family val="2"/>
        <charset val="238"/>
        <scheme val="minor"/>
      </rPr>
      <t>Ручные приводы</t>
    </r>
    <r>
      <rPr>
        <sz val="11"/>
        <color theme="1"/>
        <rFont val="Calibri"/>
        <family val="2"/>
        <charset val="238"/>
        <scheme val="minor"/>
      </rPr>
      <t xml:space="preserve"> выберем с помощью фильтров ручной привод на дверцу в качестве главного выключателя.</t>
    </r>
  </si>
  <si>
    <t>Здесь нужно учитывать типоразмер автоматического выключателя 3VA - 3VA12.</t>
  </si>
  <si>
    <t xml:space="preserve">Главное отличие состоит в том, что в автоматических выключателях Modeion ручной привод состоял из отдельных компонентов (блок, вал, подшипник, рычаг), а в случае 3VA ручной привод поставляется полностью как одна позиция. </t>
  </si>
  <si>
    <r>
      <rPr>
        <sz val="11"/>
        <color theme="1"/>
        <rFont val="Calibri"/>
        <family val="2"/>
        <charset val="238"/>
        <scheme val="minor"/>
      </rPr>
      <t xml:space="preserve">На листе </t>
    </r>
    <r>
      <rPr>
        <b/>
        <i/>
        <sz val="11"/>
        <color theme="1"/>
        <rFont val="Calibri"/>
        <family val="2"/>
        <charset val="238"/>
        <scheme val="minor"/>
      </rPr>
      <t xml:space="preserve">Присоединительные комплекты </t>
    </r>
    <r>
      <rPr>
        <sz val="11"/>
        <color theme="1"/>
        <rFont val="Calibri"/>
        <family val="2"/>
        <charset val="238"/>
        <scheme val="minor"/>
      </rPr>
      <t>выберем с помощью фильтров присоединительный комплект для присоединения кабеля 240 мм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/ полюс.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Присоединительный комплект для присоединения шины не нужно решать - шины можно присоединить непосредственно в автоматический выключатель.</t>
    </r>
  </si>
  <si>
    <t>Здесь снова нужно учитывать типоразмер автоматического выключателя 3VA - 3VA12.</t>
  </si>
  <si>
    <t>Решать крышку зажимов не нужно, комплект 3VA9213-0JJ13 уже включает крышку зажимов.</t>
  </si>
  <si>
    <t>Результат</t>
  </si>
  <si>
    <r>
      <rPr>
        <b/>
        <sz val="11"/>
        <color theme="4"/>
        <rFont val="Calibri"/>
        <family val="2"/>
        <charset val="238"/>
        <scheme val="minor"/>
      </rPr>
      <t xml:space="preserve">BD250NE305 </t>
    </r>
    <r>
      <rPr>
        <sz val="11"/>
        <color theme="1"/>
        <rFont val="Calibri"/>
        <family val="2"/>
        <charset val="238"/>
        <scheme val="minor"/>
      </rPr>
      <t>+</t>
    </r>
    <r>
      <rPr>
        <b/>
        <sz val="11"/>
        <color theme="4"/>
        <rFont val="Calibri"/>
        <family val="2"/>
        <charset val="238"/>
        <scheme val="minor"/>
      </rPr>
      <t xml:space="preserve"> SE-BD-0250-DTV3 </t>
    </r>
    <r>
      <rPr>
        <sz val="11"/>
        <color rgb="FF000000"/>
        <rFont val="Calibri"/>
        <family val="2"/>
        <charset val="238"/>
        <scheme val="minor"/>
      </rPr>
      <t>=</t>
    </r>
    <r>
      <rPr>
        <b/>
        <sz val="11"/>
        <color theme="4"/>
        <rFont val="Calibri"/>
        <family val="2"/>
        <charset val="238"/>
        <scheme val="minor"/>
      </rPr>
      <t xml:space="preserve"> 3VA1225-4EF32-0AA0</t>
    </r>
  </si>
  <si>
    <r>
      <rPr>
        <b/>
        <sz val="11"/>
        <color theme="4"/>
        <rFont val="Calibri"/>
        <family val="2"/>
        <charset val="238"/>
        <scheme val="minor"/>
      </rPr>
      <t xml:space="preserve">PS-BHD-0100 </t>
    </r>
    <r>
      <rPr>
        <sz val="11"/>
        <color rgb="FF000000"/>
        <rFont val="Calibri"/>
        <family val="2"/>
        <charset val="238"/>
        <scheme val="minor"/>
      </rPr>
      <t>=</t>
    </r>
    <r>
      <rPr>
        <b/>
        <sz val="11"/>
        <color theme="4"/>
        <rFont val="Calibri"/>
        <family val="2"/>
        <charset val="238"/>
        <scheme val="minor"/>
      </rPr>
      <t xml:space="preserve"> 3VA9988-0AA12</t>
    </r>
  </si>
  <si>
    <r>
      <rPr>
        <b/>
        <sz val="11"/>
        <color theme="4"/>
        <rFont val="Calibri"/>
        <family val="2"/>
        <charset val="238"/>
        <scheme val="minor"/>
      </rPr>
      <t>SP-BHD-X230</t>
    </r>
    <r>
      <rPr>
        <sz val="11"/>
        <color rgb="FF000000"/>
        <rFont val="Calibri"/>
        <family val="2"/>
        <charset val="238"/>
        <scheme val="minor"/>
      </rPr>
      <t xml:space="preserve"> = </t>
    </r>
    <r>
      <rPr>
        <b/>
        <sz val="11"/>
        <color theme="4"/>
        <rFont val="Calibri"/>
        <family val="2"/>
        <charset val="238"/>
        <scheme val="minor"/>
      </rPr>
      <t>3VA9908-0BB25</t>
    </r>
  </si>
  <si>
    <r>
      <rPr>
        <b/>
        <sz val="11"/>
        <color theme="4"/>
        <rFont val="Calibri"/>
        <family val="2"/>
        <charset val="238"/>
        <scheme val="minor"/>
      </rPr>
      <t xml:space="preserve">RP-BD-CK21 </t>
    </r>
    <r>
      <rPr>
        <sz val="11"/>
        <color theme="1"/>
        <rFont val="Calibri"/>
        <family val="2"/>
        <charset val="238"/>
        <scheme val="minor"/>
      </rPr>
      <t>+</t>
    </r>
    <r>
      <rPr>
        <b/>
        <sz val="11"/>
        <color theme="4"/>
        <rFont val="Calibri"/>
        <family val="2"/>
        <charset val="238"/>
        <scheme val="minor"/>
      </rPr>
      <t xml:space="preserve"> RP-BHD-CP21 </t>
    </r>
    <r>
      <rPr>
        <sz val="11"/>
        <color theme="1"/>
        <rFont val="Calibri"/>
        <family val="2"/>
        <charset val="238"/>
        <scheme val="minor"/>
      </rPr>
      <t>+</t>
    </r>
    <r>
      <rPr>
        <b/>
        <sz val="11"/>
        <color theme="4"/>
        <rFont val="Calibri"/>
        <family val="2"/>
        <charset val="238"/>
        <scheme val="minor"/>
      </rPr>
      <t xml:space="preserve"> RP-BHD-CN60 </t>
    </r>
    <r>
      <rPr>
        <sz val="11"/>
        <color theme="1"/>
        <rFont val="Calibri"/>
        <family val="2"/>
        <charset val="238"/>
        <scheme val="minor"/>
      </rPr>
      <t>+</t>
    </r>
    <r>
      <rPr>
        <b/>
        <sz val="11"/>
        <color theme="4"/>
        <rFont val="Calibri"/>
        <family val="2"/>
        <charset val="238"/>
        <scheme val="minor"/>
      </rPr>
      <t xml:space="preserve"> RP-BHD-CH10</t>
    </r>
    <r>
      <rPr>
        <b/>
        <sz val="11"/>
        <color rgb="FF000000"/>
        <rFont val="Calibri"/>
        <family val="2"/>
        <charset val="238"/>
        <scheme val="minor"/>
      </rPr>
      <t xml:space="preserve"> = </t>
    </r>
    <r>
      <rPr>
        <b/>
        <sz val="11"/>
        <color theme="4"/>
        <rFont val="Calibri"/>
        <family val="2"/>
        <charset val="238"/>
        <scheme val="minor"/>
      </rPr>
      <t>3VA9257-0FK25</t>
    </r>
  </si>
  <si>
    <r>
      <rPr>
        <b/>
        <sz val="11"/>
        <color theme="4"/>
        <rFont val="Calibri"/>
        <family val="2"/>
        <charset val="238"/>
        <scheme val="minor"/>
      </rPr>
      <t>CS-BD-B012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b/>
        <sz val="11"/>
        <color theme="4"/>
        <rFont val="Calibri"/>
        <family val="2"/>
        <charset val="238"/>
        <scheme val="minor"/>
      </rPr>
      <t xml:space="preserve">OD-BD-KS03 </t>
    </r>
    <r>
      <rPr>
        <sz val="11"/>
        <color rgb="FF000000"/>
        <rFont val="Calibri"/>
        <family val="2"/>
        <charset val="238"/>
        <scheme val="minor"/>
      </rPr>
      <t>=</t>
    </r>
    <r>
      <rPr>
        <b/>
        <sz val="11"/>
        <color theme="4"/>
        <rFont val="Calibri"/>
        <family val="2"/>
        <charset val="238"/>
        <scheme val="minor"/>
      </rPr>
      <t xml:space="preserve"> 3VA9213-0JJ13</t>
    </r>
  </si>
  <si>
    <t>Контакт</t>
  </si>
  <si>
    <t>Техническая поддержка</t>
  </si>
  <si>
    <t>+420 465 672 222</t>
  </si>
  <si>
    <t>technicka.podpora.cz@oez.com</t>
  </si>
  <si>
    <t>автоматический выключатель Modeion</t>
  </si>
  <si>
    <t>код</t>
  </si>
  <si>
    <t>расцепитель максимального тока</t>
  </si>
  <si>
    <t>код ETU</t>
  </si>
  <si>
    <r>
      <rPr>
        <sz val="11"/>
        <color theme="1"/>
        <rFont val="Calibri"/>
        <family val="2"/>
        <charset val="238"/>
        <scheme val="minor"/>
      </rPr>
      <t>I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[A]</t>
    </r>
  </si>
  <si>
    <r>
      <rPr>
        <sz val="11"/>
        <color theme="1"/>
        <rFont val="Calibri"/>
        <family val="2"/>
        <charset val="238"/>
        <scheme val="minor"/>
      </rPr>
      <t>I</t>
    </r>
    <r>
      <rPr>
        <vertAlign val="subscript"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charset val="238"/>
        <scheme val="minor"/>
      </rPr>
      <t xml:space="preserve"> [A]</t>
    </r>
  </si>
  <si>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[A]</t>
    </r>
  </si>
  <si>
    <r>
      <rPr>
        <sz val="11"/>
        <color theme="1"/>
        <rFont val="Calibri"/>
        <family val="2"/>
        <charset val="238"/>
        <scheme val="minor"/>
      </rPr>
      <t>I</t>
    </r>
    <r>
      <rPr>
        <vertAlign val="subscript"/>
        <sz val="11"/>
        <color theme="1"/>
        <rFont val="Calibri"/>
        <family val="2"/>
        <charset val="238"/>
        <scheme val="minor"/>
      </rPr>
      <t>cu</t>
    </r>
    <r>
      <rPr>
        <sz val="11"/>
        <color theme="1"/>
        <rFont val="Calibri"/>
        <family val="2"/>
        <charset val="238"/>
        <scheme val="minor"/>
      </rPr>
      <t xml:space="preserve"> [kA]</t>
    </r>
  </si>
  <si>
    <t>применение</t>
  </si>
  <si>
    <r>
      <rPr>
        <b/>
        <sz val="11"/>
        <color theme="1"/>
        <rFont val="Calibri"/>
        <family val="2"/>
        <charset val="238"/>
        <scheme val="minor"/>
      </rPr>
      <t>3VA I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 xml:space="preserve"> [A]</t>
    </r>
  </si>
  <si>
    <r>
      <rPr>
        <b/>
        <sz val="11"/>
        <color theme="1"/>
        <rFont val="Calibri"/>
        <family val="2"/>
        <charset val="238"/>
        <scheme val="minor"/>
      </rPr>
      <t>3VA I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 xml:space="preserve"> [A]</t>
    </r>
  </si>
  <si>
    <r>
      <rPr>
        <b/>
        <sz val="11"/>
        <color theme="1"/>
        <rFont val="Calibri"/>
        <family val="2"/>
        <charset val="238"/>
        <scheme val="minor"/>
      </rPr>
      <t>3VA I</t>
    </r>
    <r>
      <rPr>
        <b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 xml:space="preserve"> (I</t>
    </r>
    <r>
      <rPr>
        <b/>
        <vertAlign val="subscript"/>
        <sz val="11"/>
        <color theme="1"/>
        <rFont val="Calibri"/>
        <family val="2"/>
        <charset val="238"/>
        <scheme val="minor"/>
      </rPr>
      <t>sd</t>
    </r>
    <r>
      <rPr>
        <b/>
        <sz val="11"/>
        <color theme="1"/>
        <rFont val="Calibri"/>
        <family val="2"/>
        <charset val="238"/>
        <scheme val="minor"/>
      </rPr>
      <t>) [A]</t>
    </r>
  </si>
  <si>
    <r>
      <rPr>
        <b/>
        <sz val="11"/>
        <color theme="1"/>
        <rFont val="Calibri"/>
        <family val="2"/>
        <charset val="238"/>
        <scheme val="minor"/>
      </rPr>
      <t>3VA I</t>
    </r>
    <r>
      <rPr>
        <b/>
        <vertAlign val="subscript"/>
        <sz val="11"/>
        <color theme="1"/>
        <rFont val="Calibri"/>
        <family val="2"/>
        <charset val="238"/>
        <scheme val="minor"/>
      </rPr>
      <t>cu</t>
    </r>
    <r>
      <rPr>
        <b/>
        <sz val="11"/>
        <color theme="1"/>
        <rFont val="Calibri"/>
        <family val="2"/>
        <charset val="238"/>
        <scheme val="minor"/>
      </rPr>
      <t xml:space="preserve"> [kA]</t>
    </r>
  </si>
  <si>
    <t>расцепители максимального тока</t>
  </si>
  <si>
    <t>код 3VA</t>
  </si>
  <si>
    <t>примечание</t>
  </si>
  <si>
    <t>сайт 3VA</t>
  </si>
  <si>
    <t>BH630SE305</t>
  </si>
  <si>
    <t>OEZ:14413</t>
  </si>
  <si>
    <t>SE-BH-0630-DTV3</t>
  </si>
  <si>
    <t>OEZ:25100</t>
  </si>
  <si>
    <t>250 ÷ 630</t>
  </si>
  <si>
    <t>1 000 ÷ 7 875</t>
  </si>
  <si>
    <t>простое</t>
  </si>
  <si>
    <t>220 ÷ 320</t>
  </si>
  <si>
    <t>1 600 ÷ 3 200</t>
  </si>
  <si>
    <t>TM240</t>
  </si>
  <si>
    <t>3VA1332-5EF32-0AA0</t>
  </si>
  <si>
    <t>280 ÷ 400</t>
  </si>
  <si>
    <t>2 000 ÷ 4 000</t>
  </si>
  <si>
    <t>3VA1340-5EF32-0AA0</t>
  </si>
  <si>
    <t>350 ÷ 500</t>
  </si>
  <si>
    <t>2 500 ÷ 5 000</t>
  </si>
  <si>
    <t>3VA1450-5EF32-0AA0</t>
  </si>
  <si>
    <t>440 ÷ 630</t>
  </si>
  <si>
    <t>2 520 ÷ 5 040</t>
  </si>
  <si>
    <t>3VA1463-5EF32-0AA0</t>
  </si>
  <si>
    <t>промышленное</t>
  </si>
  <si>
    <t>945 ÷ 5 670</t>
  </si>
  <si>
    <t>ETU320</t>
  </si>
  <si>
    <t>3VA2463-5HL32-0AA0</t>
  </si>
  <si>
    <t>3VA1332-6EF32-0AA0</t>
  </si>
  <si>
    <t>3VA1340-6EF32-0AA0</t>
  </si>
  <si>
    <t>3VA1450-6EF32-0AA0</t>
  </si>
  <si>
    <t>3VA1463-6EF32-0AA0</t>
  </si>
  <si>
    <t>3VA2463-6HL32-0AA0</t>
  </si>
  <si>
    <t>принадлежности</t>
  </si>
  <si>
    <t>для автоматического выключателя Modeion</t>
  </si>
  <si>
    <t>описание</t>
  </si>
  <si>
    <t>контакты</t>
  </si>
  <si>
    <r>
      <rPr>
        <sz val="11"/>
        <color theme="1"/>
        <rFont val="Calibri"/>
        <family val="2"/>
        <charset val="238"/>
        <scheme val="minor"/>
      </rPr>
      <t>I</t>
    </r>
    <r>
      <rPr>
        <vertAlign val="sub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[A]</t>
    </r>
  </si>
  <si>
    <r>
      <rPr>
        <sz val="11"/>
        <color theme="1"/>
        <rFont val="Calibri"/>
        <family val="2"/>
        <charset val="238"/>
        <scheme val="minor"/>
      </rPr>
      <t>U</t>
    </r>
    <r>
      <rPr>
        <vertAlign val="sub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[V]</t>
    </r>
  </si>
  <si>
    <t>для автоматического выключателя 3VA</t>
  </si>
  <si>
    <t>описание 3VA</t>
  </si>
  <si>
    <t>контакты 3VA</t>
  </si>
  <si>
    <r>
      <rPr>
        <b/>
        <sz val="11"/>
        <color theme="1"/>
        <rFont val="Calibri"/>
        <family val="2"/>
        <charset val="238"/>
        <scheme val="minor"/>
      </rPr>
      <t>3VA I</t>
    </r>
    <r>
      <rPr>
        <b/>
        <vertAlign val="subscript"/>
        <sz val="11"/>
        <color theme="1"/>
        <rFont val="Calibri"/>
        <family val="2"/>
        <charset val="238"/>
        <scheme val="minor"/>
      </rPr>
      <t>e</t>
    </r>
    <r>
      <rPr>
        <b/>
        <sz val="11"/>
        <color theme="1"/>
        <rFont val="Calibri"/>
        <family val="2"/>
        <charset val="238"/>
        <scheme val="minor"/>
      </rPr>
      <t xml:space="preserve"> [A]5</t>
    </r>
  </si>
  <si>
    <r>
      <rPr>
        <b/>
        <sz val="11"/>
        <color theme="1"/>
        <rFont val="Calibri"/>
        <family val="2"/>
        <charset val="238"/>
        <scheme val="minor"/>
      </rPr>
      <t>3VA U</t>
    </r>
    <r>
      <rPr>
        <b/>
        <vertAlign val="subscript"/>
        <sz val="11"/>
        <color theme="1"/>
        <rFont val="Calibri"/>
        <family val="2"/>
        <charset val="238"/>
        <scheme val="minor"/>
      </rPr>
      <t>e</t>
    </r>
    <r>
      <rPr>
        <b/>
        <sz val="11"/>
        <color theme="1"/>
        <rFont val="Calibri"/>
        <family val="2"/>
        <charset val="238"/>
        <scheme val="minor"/>
      </rPr>
      <t xml:space="preserve"> [V]</t>
    </r>
  </si>
  <si>
    <t>Код 3VA</t>
  </si>
  <si>
    <t>модификация номера заказа</t>
  </si>
  <si>
    <t>дополнительный код</t>
  </si>
  <si>
    <t>отдельный код</t>
  </si>
  <si>
    <t>PS-BC-0010</t>
  </si>
  <si>
    <t>OEZ:20227</t>
  </si>
  <si>
    <t>BC160</t>
  </si>
  <si>
    <t>вспомогательный выключатель</t>
  </si>
  <si>
    <t>1x CO</t>
  </si>
  <si>
    <t>AC/DC 60 ÷ 250</t>
  </si>
  <si>
    <t>3VA</t>
  </si>
  <si>
    <t>вспомогательный выключатель AUX</t>
  </si>
  <si>
    <t>AC 240  / DC 250</t>
  </si>
  <si>
    <t>3VA9988-0AA12</t>
  </si>
  <si>
    <t>PS-BC-0010-Au</t>
  </si>
  <si>
    <t>OEZ:20228</t>
  </si>
  <si>
    <t>AC/DC 5 ÷ 60</t>
  </si>
  <si>
    <t>AC/DC 24</t>
  </si>
  <si>
    <t>3VA9988-0AA13</t>
  </si>
  <si>
    <t>NS-BC-0010</t>
  </si>
  <si>
    <t>OEZ:20225</t>
  </si>
  <si>
    <t>сигнальный выключатель</t>
  </si>
  <si>
    <t>3VA11</t>
  </si>
  <si>
    <t>сигнальный выключатель - выключение коротким замыканием SAS</t>
  </si>
  <si>
    <t>3VA9988-0AB32</t>
  </si>
  <si>
    <t>сигнализирует выключение коротким замыканием</t>
  </si>
  <si>
    <t>NS-BC-0010-Au</t>
  </si>
  <si>
    <t>OEZ:20226</t>
  </si>
  <si>
    <t>3VA9988-0AB33</t>
  </si>
  <si>
    <t>PS-BHD-0010</t>
  </si>
  <si>
    <t>OEZ:18021</t>
  </si>
  <si>
    <t>BD250, BH630</t>
  </si>
  <si>
    <t>PS-BHD-0010-Au</t>
  </si>
  <si>
    <t>OEZ:18022</t>
  </si>
  <si>
    <t>PS-BHD-0020</t>
  </si>
  <si>
    <t>OEZ:35893</t>
  </si>
  <si>
    <t>2x CO</t>
  </si>
  <si>
    <t>2x 3VA9988-0AA12</t>
  </si>
  <si>
    <t>PS-BHD-0020-Au</t>
  </si>
  <si>
    <t>OEZ:37467</t>
  </si>
  <si>
    <t>2x 3VA9988-0AA13</t>
  </si>
  <si>
    <t>PS-BHD-0100</t>
  </si>
  <si>
    <t>OEZ:24701</t>
  </si>
  <si>
    <t>1x NC</t>
  </si>
  <si>
    <t>PS-BHD-0100-Au</t>
  </si>
  <si>
    <t>OEZ:24703</t>
  </si>
  <si>
    <t>PS-BHD-0200</t>
  </si>
  <si>
    <t>OEZ:13690</t>
  </si>
  <si>
    <t>2x NC</t>
  </si>
  <si>
    <t>PS-BHD-0200-Au</t>
  </si>
  <si>
    <t>OEZ:13693</t>
  </si>
  <si>
    <t>PS-BHD-1000</t>
  </si>
  <si>
    <t>OEZ:24700</t>
  </si>
  <si>
    <t>1x NO</t>
  </si>
  <si>
    <t>PS-BHD-1000-Au</t>
  </si>
  <si>
    <t>OEZ:24702</t>
  </si>
  <si>
    <t>PS-BHD-1100</t>
  </si>
  <si>
    <t>OEZ:13691</t>
  </si>
  <si>
    <t>1x NO, 1x NC</t>
  </si>
  <si>
    <t>PS-BHD-1100-Au</t>
  </si>
  <si>
    <t>OEZ:13694</t>
  </si>
  <si>
    <t>PS-BHD-2000</t>
  </si>
  <si>
    <t>OEZ:13689</t>
  </si>
  <si>
    <t>2x NO</t>
  </si>
  <si>
    <t>PS-BHD-2000-Au</t>
  </si>
  <si>
    <t>OEZ:13692</t>
  </si>
  <si>
    <t>относительный выключатель</t>
  </si>
  <si>
    <t>относительный выключатель TAS</t>
  </si>
  <si>
    <t>3VA9988-0AB12</t>
  </si>
  <si>
    <t>3VA9988-0AB13</t>
  </si>
  <si>
    <t>3VA12, 3VA13, 3VA14</t>
  </si>
  <si>
    <t>3VA9988-0AB34</t>
  </si>
  <si>
    <t>3VA12, 3VA13, 3VA15</t>
  </si>
  <si>
    <t>3VA9988-0AB35</t>
  </si>
  <si>
    <t>3VA12, 3VA13, 3VA16</t>
  </si>
  <si>
    <t>3VA12, 3VA13, 3VA17</t>
  </si>
  <si>
    <t>3VA12, 3VA13, 3VA18</t>
  </si>
  <si>
    <t>3VA12, 3VA13, 3VA19</t>
  </si>
  <si>
    <t>3VA2</t>
  </si>
  <si>
    <t>сигнальный выключатель EAS</t>
  </si>
  <si>
    <t>3VA9988-0AB22</t>
  </si>
  <si>
    <t>3VA9988-0AB23</t>
  </si>
  <si>
    <t>PS-BL-2200</t>
  </si>
  <si>
    <t>OEZ:20510</t>
  </si>
  <si>
    <t>BL1000, BL1600</t>
  </si>
  <si>
    <t>2x NO, 2x CO</t>
  </si>
  <si>
    <t>AC 60 ÷ 250 / DC 60 ÷ 500</t>
  </si>
  <si>
    <t>количество выключателей по мере необходимости</t>
  </si>
  <si>
    <t>PS-BL-2200-Au</t>
  </si>
  <si>
    <t>OEZ:12808</t>
  </si>
  <si>
    <t>3VA25</t>
  </si>
  <si>
    <t>3VA27</t>
  </si>
  <si>
    <t>4x CO</t>
  </si>
  <si>
    <t>AC/DC 250</t>
  </si>
  <si>
    <t>-</t>
  </si>
  <si>
    <t>составная часть автоматического выключателя 3VA27</t>
  </si>
  <si>
    <t>DC 24</t>
  </si>
  <si>
    <t>см. колонки Q, R, S</t>
  </si>
  <si>
    <r>
      <rPr>
        <sz val="11"/>
        <color theme="0" tint="-0.499984740745262"/>
        <rFont val="Calibri"/>
        <family val="2"/>
        <charset val="238"/>
        <scheme val="minor"/>
      </rPr>
      <t xml:space="preserve">3VA27..-.....-....-Z </t>
    </r>
    <r>
      <rPr>
        <b/>
        <sz val="11"/>
        <color theme="1"/>
        <rFont val="Calibri"/>
        <family val="2"/>
        <charset val="238"/>
        <scheme val="minor"/>
      </rPr>
      <t>K51</t>
    </r>
  </si>
  <si>
    <t>3VW9011-0AG02</t>
  </si>
  <si>
    <t>сигнальный выключатель S24</t>
  </si>
  <si>
    <r>
      <rPr>
        <sz val="11"/>
        <color theme="0" tint="-0.499984740745262"/>
        <rFont val="Calibri"/>
        <family val="2"/>
        <charset val="238"/>
        <scheme val="minor"/>
      </rPr>
      <t xml:space="preserve">3VA27..-.....-....-Z </t>
    </r>
    <r>
      <rPr>
        <b/>
        <sz val="11"/>
        <color theme="1"/>
        <rFont val="Calibri"/>
        <family val="2"/>
        <charset val="238"/>
        <scheme val="minor"/>
      </rPr>
      <t>K53</t>
    </r>
  </si>
  <si>
    <t>3VW9011-0AH15</t>
  </si>
  <si>
    <t>SV-BC-D012</t>
  </si>
  <si>
    <t>OEZ:38762</t>
  </si>
  <si>
    <t>независимый расцепитель</t>
  </si>
  <si>
    <t>DC 12</t>
  </si>
  <si>
    <t>3VA9988-0BL10</t>
  </si>
  <si>
    <t>SV-BC-X024</t>
  </si>
  <si>
    <t>OEZ:20233</t>
  </si>
  <si>
    <t>AC/DC 24, 48</t>
  </si>
  <si>
    <t>AC 24 / DC 24 ÷ 30</t>
  </si>
  <si>
    <t>3VA9988-0BL30</t>
  </si>
  <si>
    <t>AC/DC 48 ÷ 60</t>
  </si>
  <si>
    <t>3VA9988-0BL31</t>
  </si>
  <si>
    <t>SV-BC-X110</t>
  </si>
  <si>
    <t>OEZ:20234</t>
  </si>
  <si>
    <t>AC 110, 230 / DC 110, 220</t>
  </si>
  <si>
    <t>AC/DC 110 ÷ 127</t>
  </si>
  <si>
    <t>3VA9988-0BL32</t>
  </si>
  <si>
    <t>SV-BC-X230</t>
  </si>
  <si>
    <t>OEZ:20235</t>
  </si>
  <si>
    <t>AC 230, 400 / DC 220</t>
  </si>
  <si>
    <t xml:space="preserve"> AC 208 ÷ 277 / DC 220 ÷ 250</t>
  </si>
  <si>
    <t>3VA9988-0BL33</t>
  </si>
  <si>
    <t>AC 380 ÷ 600 V</t>
  </si>
  <si>
    <t>3VA9988-0BL20</t>
  </si>
  <si>
    <t>SV-BHD-X024</t>
  </si>
  <si>
    <t>OEZ:24650</t>
  </si>
  <si>
    <t>SV-BHD-X110</t>
  </si>
  <si>
    <t>OEZ:24630</t>
  </si>
  <si>
    <t>AC/DC 110</t>
  </si>
  <si>
    <t>SV-BHD-X230</t>
  </si>
  <si>
    <t>OEZ:24620</t>
  </si>
  <si>
    <t>AC 230, 400, 500 / DC 220</t>
  </si>
  <si>
    <t>SV-BL-X024</t>
  </si>
  <si>
    <t>OEZ:16162</t>
  </si>
  <si>
    <t>SV-BL-X048</t>
  </si>
  <si>
    <t>OEZ:16161</t>
  </si>
  <si>
    <t>AC/DC 48</t>
  </si>
  <si>
    <t>SV-BL-X110</t>
  </si>
  <si>
    <t>OEZ:16160</t>
  </si>
  <si>
    <t>SV-BL-X230</t>
  </si>
  <si>
    <t>OEZ:16159</t>
  </si>
  <si>
    <t>AC 230 / DC 220</t>
  </si>
  <si>
    <t>AC 208 ÷ 277 / DC 220 ÷ 250</t>
  </si>
  <si>
    <t>SV-BL-X400</t>
  </si>
  <si>
    <t>OEZ:16158</t>
  </si>
  <si>
    <t>AC 400</t>
  </si>
  <si>
    <t>SV-BL-X500</t>
  </si>
  <si>
    <t>OEZ:16157</t>
  </si>
  <si>
    <t>AC 500</t>
  </si>
  <si>
    <t>3VA27..-.....-...1</t>
  </si>
  <si>
    <t>3VW9011-0AD01</t>
  </si>
  <si>
    <t>3VA27..-.....-...3</t>
  </si>
  <si>
    <t>3VW9011-0AD03</t>
  </si>
  <si>
    <t>AC/DC 110 ÷ 120</t>
  </si>
  <si>
    <t>3VA27..-.....-...5</t>
  </si>
  <si>
    <t>3VW9011-0AD05</t>
  </si>
  <si>
    <t>AC/DC 220 ÷ 240</t>
  </si>
  <si>
    <t>3VA27..-.....-...7</t>
  </si>
  <si>
    <t>3VW9011-0AD07</t>
  </si>
  <si>
    <t>AC/DC 380 ÷ 400</t>
  </si>
  <si>
    <t>3VW9011-0AD17</t>
  </si>
  <si>
    <t>без замены</t>
  </si>
  <si>
    <t>SP-BC-D024</t>
  </si>
  <si>
    <t>OEZ:38002</t>
  </si>
  <si>
    <t>расцепитель минимального напряжения</t>
  </si>
  <si>
    <t>3VA9908-0BB11</t>
  </si>
  <si>
    <t>SP-BC-D220</t>
  </si>
  <si>
    <t>OEZ:38004</t>
  </si>
  <si>
    <t>DC 220</t>
  </si>
  <si>
    <t>DC 220 ÷ 230</t>
  </si>
  <si>
    <t>3VA9908-0BB15</t>
  </si>
  <si>
    <t>SP-BC-X024</t>
  </si>
  <si>
    <t>OEZ:20229</t>
  </si>
  <si>
    <t>AC 24</t>
  </si>
  <si>
    <t>3VA9908-0BB20</t>
  </si>
  <si>
    <t>AC 48</t>
  </si>
  <si>
    <t>3VA9908-0BB21</t>
  </si>
  <si>
    <t>DC 48</t>
  </si>
  <si>
    <t>3VA9908-0BB12</t>
  </si>
  <si>
    <t>SP-BC-X110</t>
  </si>
  <si>
    <t>OEZ:20231</t>
  </si>
  <si>
    <t>AC 110</t>
  </si>
  <si>
    <t>3VA9908-0BB23</t>
  </si>
  <si>
    <t>SP-BC-X230</t>
  </si>
  <si>
    <t>OEZ:20232</t>
  </si>
  <si>
    <t>AC 208 ÷ 230</t>
  </si>
  <si>
    <t>3VA9908-0BB25</t>
  </si>
  <si>
    <t>AC 380 ÷ 400</t>
  </si>
  <si>
    <t>3VA9908-0BB26</t>
  </si>
  <si>
    <t>AC 440 ÷ 480</t>
  </si>
  <si>
    <t>3VA9908-0BB27</t>
  </si>
  <si>
    <t>SP-BHD-X024</t>
  </si>
  <si>
    <t>OEZ:24450</t>
  </si>
  <si>
    <t>AC/DC 24, 40, 48</t>
  </si>
  <si>
    <t>SP-BHD-X110</t>
  </si>
  <si>
    <t>OEZ:24430</t>
  </si>
  <si>
    <t>SP-BHD-X230</t>
  </si>
  <si>
    <t>OEZ:24420</t>
  </si>
  <si>
    <t>SP-BL-X024</t>
  </si>
  <si>
    <t>OEZ:16168</t>
  </si>
  <si>
    <t>SP-BL-X048</t>
  </si>
  <si>
    <t>OEZ:16167</t>
  </si>
  <si>
    <t>SP-BL-X110</t>
  </si>
  <si>
    <t>OEZ:16166</t>
  </si>
  <si>
    <t>SP-BL-X230</t>
  </si>
  <si>
    <t>OEZ:16165</t>
  </si>
  <si>
    <t>SP-BL-X400</t>
  </si>
  <si>
    <t>OEZ:16164</t>
  </si>
  <si>
    <t>SP-BL-X500</t>
  </si>
  <si>
    <t>OEZ:16163</t>
  </si>
  <si>
    <t>3VA27..-.....-..B.</t>
  </si>
  <si>
    <t>3VW9011-0AE01</t>
  </si>
  <si>
    <t>3VA27..-.....-..D.</t>
  </si>
  <si>
    <t>3VW9011-0AE03</t>
  </si>
  <si>
    <t>3VA27..-.....-..F.</t>
  </si>
  <si>
    <t>3VW9011-0AE05</t>
  </si>
  <si>
    <t>3VA27..-.....-..H.</t>
  </si>
  <si>
    <t>3VW9011-0AE07</t>
  </si>
  <si>
    <t>3VA27..-.....-..K.</t>
  </si>
  <si>
    <t>3VW9011-0AE17</t>
  </si>
  <si>
    <t>SP-BHD-0002</t>
  </si>
  <si>
    <t>OEZ:16169</t>
  </si>
  <si>
    <t>опережающий выключатель</t>
  </si>
  <si>
    <t>SP-BHD-X024-0001</t>
  </si>
  <si>
    <t>OEZ:24550</t>
  </si>
  <si>
    <t>расцепитель минимального напряжения с опережающим выключателем</t>
  </si>
  <si>
    <t>SP-BHD-X110-0001</t>
  </si>
  <si>
    <t>OEZ:24530</t>
  </si>
  <si>
    <t>SP-BHD-X230-0001</t>
  </si>
  <si>
    <t>OEZ:24520</t>
  </si>
  <si>
    <t>BZ-BX-X230-A</t>
  </si>
  <si>
    <t>OEZ:36696</t>
  </si>
  <si>
    <t>BC160, BD250, BH630, BL1000, BL1600</t>
  </si>
  <si>
    <t>блок задержки</t>
  </si>
  <si>
    <t>AC/DC 230</t>
  </si>
  <si>
    <t>3VA9988-0BF22</t>
  </si>
  <si>
    <t>BZ-BX-X230-B</t>
  </si>
  <si>
    <t>OEZ:41060</t>
  </si>
  <si>
    <t>AC/DC 220 ÷ 250</t>
  </si>
  <si>
    <t>3VA27..-.....-..P.</t>
  </si>
  <si>
    <t>3VW9011-0AE13</t>
  </si>
  <si>
    <t xml:space="preserve">описание </t>
  </si>
  <si>
    <t>исполнение</t>
  </si>
  <si>
    <t>степень защиты</t>
  </si>
  <si>
    <t>RP-BC-CK10</t>
  </si>
  <si>
    <t>OEZ:20560</t>
  </si>
  <si>
    <t>блок для переднего ручного привода (добавить рычаг)</t>
  </si>
  <si>
    <t>передний ручной привод</t>
  </si>
  <si>
    <t>стандартное</t>
  </si>
  <si>
    <t>IP65</t>
  </si>
  <si>
    <t>3VA9157-0EK11</t>
  </si>
  <si>
    <t>комплектный  передний ручной привод</t>
  </si>
  <si>
    <t>RP-BC-CK20</t>
  </si>
  <si>
    <t>OEZ:20593</t>
  </si>
  <si>
    <t>RP-BC-CK21</t>
  </si>
  <si>
    <t>OEZ:20594</t>
  </si>
  <si>
    <t>главный выключатель</t>
  </si>
  <si>
    <t>3VA9157-0EK15</t>
  </si>
  <si>
    <t>блок для ручного привода на дверцу (добавить вал, подшипник, рычаг)</t>
  </si>
  <si>
    <t>ручной привод на дверцу</t>
  </si>
  <si>
    <t>3VA9157-0FK21</t>
  </si>
  <si>
    <t>комплектный ручной привод на дверцу</t>
  </si>
  <si>
    <t>3VA9157-0FK25</t>
  </si>
  <si>
    <t>RP-BC-CK30</t>
  </si>
  <si>
    <t>OEZ:20595</t>
  </si>
  <si>
    <t>блок для бокового ручного привода, правое управление (добавить вал, подшипник, рычаг)</t>
  </si>
  <si>
    <t>боковой ручной привод</t>
  </si>
  <si>
    <t>3VA9157-0PK11</t>
  </si>
  <si>
    <t>комплектный  боковой ручной привод</t>
  </si>
  <si>
    <t>RP-BC-CK31</t>
  </si>
  <si>
    <t>OEZ:20596</t>
  </si>
  <si>
    <t>блок для бокового ручного привода, левое управление (добавить вал, подшипник, рычаг)</t>
  </si>
  <si>
    <t>блок для бокового ручного привода, правое управление, главный выключатель (добавить вал, подшипник, рычаг)</t>
  </si>
  <si>
    <t>3VA9157-0PK15</t>
  </si>
  <si>
    <t>блок для бокового ручного привода, левое управление, главный выключатель (добавить вал, подшипник, рычаг)</t>
  </si>
  <si>
    <t>RP-BC-CP10</t>
  </si>
  <si>
    <t>OEZ:20561</t>
  </si>
  <si>
    <t>рычаг для переднего ручного привода (добавить блок)</t>
  </si>
  <si>
    <t>RP-BC-CP20</t>
  </si>
  <si>
    <t>OEZ:20562</t>
  </si>
  <si>
    <t>блок для переднего ручного привода (добавить блок)</t>
  </si>
  <si>
    <t>RP-BC-CP21</t>
  </si>
  <si>
    <t>OEZ:20597</t>
  </si>
  <si>
    <t>рычаг для ручного привода на дверцу (добавить блок, вал, подшипник)</t>
  </si>
  <si>
    <t>рычаг для бокового ручного привода (добавить блок, вал, подшипник)</t>
  </si>
  <si>
    <t>RP-BC-CN10</t>
  </si>
  <si>
    <t>OEZ:20564</t>
  </si>
  <si>
    <t>подшипник IP40 для ручного привода на дверцу (добавить блок, вал, рычаг)</t>
  </si>
  <si>
    <t>RP-BC-CN11</t>
  </si>
  <si>
    <t>OEZ:20598</t>
  </si>
  <si>
    <t>подшипник IP66 для ручного привода на дверцу (добавить блок, вал, рычаг)</t>
  </si>
  <si>
    <t>RP-BC-CN20</t>
  </si>
  <si>
    <t>OEZ:20565</t>
  </si>
  <si>
    <t>RP-BC-CN21</t>
  </si>
  <si>
    <t>OEZ:20599</t>
  </si>
  <si>
    <t>подшипник IP40 для бокового ручного привода (добавить блок, вал, рычаг)</t>
  </si>
  <si>
    <t>подшипник IP66 для бокового ручного привода (добавить блок, вал, рычаг)</t>
  </si>
  <si>
    <t>RP-BC-CH10</t>
  </si>
  <si>
    <t>OEZ:20563</t>
  </si>
  <si>
    <t>вал для ручного привода на дверцу (добавить блок, подшипник, рычаг)</t>
  </si>
  <si>
    <t>RP-BC-CH20</t>
  </si>
  <si>
    <t>OEZ:20600</t>
  </si>
  <si>
    <t>вал для бокового ручного привода (добавить блок, подшипник, рычаг)</t>
  </si>
  <si>
    <t>RP-BD-CK10</t>
  </si>
  <si>
    <t>OEZ:13651</t>
  </si>
  <si>
    <t>BD250</t>
  </si>
  <si>
    <t>3VA12</t>
  </si>
  <si>
    <t>3VA9257-0EK11</t>
  </si>
  <si>
    <t>RP-BD-CK20</t>
  </si>
  <si>
    <t>OEZ:13652</t>
  </si>
  <si>
    <t>RP-BD-CK21</t>
  </si>
  <si>
    <t>OEZ:13684</t>
  </si>
  <si>
    <t>3VA9257-0EK15</t>
  </si>
  <si>
    <t>3VA9257-0FK21</t>
  </si>
  <si>
    <t>3VA9257-0FK25</t>
  </si>
  <si>
    <t>RP-BD-CK30</t>
  </si>
  <si>
    <t>OEZ:37250</t>
  </si>
  <si>
    <t>блок для ручного привода, правое управление (добавить вал, подшипник, рычаг)</t>
  </si>
  <si>
    <t>3VA9257-0PK11</t>
  </si>
  <si>
    <t>RP-BD-CK31</t>
  </si>
  <si>
    <t>OEZ:37251</t>
  </si>
  <si>
    <t>3VA9257-0PK15</t>
  </si>
  <si>
    <t>3VA20, 3VA21, 3VA22</t>
  </si>
  <si>
    <t>3VA9267-0EK11</t>
  </si>
  <si>
    <t>3VA9267-0EK15</t>
  </si>
  <si>
    <t>3VA9267-0FK21</t>
  </si>
  <si>
    <t>3VA9267-0FK25</t>
  </si>
  <si>
    <t>3VA9267-0PK11</t>
  </si>
  <si>
    <t>3VA9267-0PK15</t>
  </si>
  <si>
    <t>RP-BH-CK10</t>
  </si>
  <si>
    <t>OEZ:13653</t>
  </si>
  <si>
    <t>BH630</t>
  </si>
  <si>
    <t>3VA13, 3VA14, 3VA23, 3VA24</t>
  </si>
  <si>
    <t>3VA9467-0EK11</t>
  </si>
  <si>
    <t>RP-BH-CK20</t>
  </si>
  <si>
    <t>OEZ:13654</t>
  </si>
  <si>
    <t>RP-BH-CK21</t>
  </si>
  <si>
    <t>OEZ:13685</t>
  </si>
  <si>
    <t>3VA9467-0EK15</t>
  </si>
  <si>
    <t>3VA9467-0FK21</t>
  </si>
  <si>
    <t>3VA9467-0FK25</t>
  </si>
  <si>
    <t>RP-BH-CK30</t>
  </si>
  <si>
    <t>OEZ:37252</t>
  </si>
  <si>
    <t>3VA9467-0PK11</t>
  </si>
  <si>
    <t>RP-BH-CK31</t>
  </si>
  <si>
    <t>OEZ:37253</t>
  </si>
  <si>
    <t>3VA9467-0PK15</t>
  </si>
  <si>
    <t>RP-BHD-CP10</t>
  </si>
  <si>
    <t>OEZ:13655</t>
  </si>
  <si>
    <t>RP-BHD-CP20</t>
  </si>
  <si>
    <t>OEZ:13656</t>
  </si>
  <si>
    <t>RP-BHD-CP21</t>
  </si>
  <si>
    <t>OEZ:13657</t>
  </si>
  <si>
    <t>RP-BHD-CN40</t>
  </si>
  <si>
    <t>OEZ:37246</t>
  </si>
  <si>
    <t>RP-BHD-CN41</t>
  </si>
  <si>
    <t>OEZ:37247</t>
  </si>
  <si>
    <t>RP-BHD-CN60</t>
  </si>
  <si>
    <t>OEZ:37248</t>
  </si>
  <si>
    <t>RP-BHD-CN61</t>
  </si>
  <si>
    <t>OEZ:37249</t>
  </si>
  <si>
    <t>RP-BHD-CH10</t>
  </si>
  <si>
    <t>OEZ:13658</t>
  </si>
  <si>
    <t>RP-BHD-CH20</t>
  </si>
  <si>
    <t>OEZ:13659</t>
  </si>
  <si>
    <t>RP-BL-CK10</t>
  </si>
  <si>
    <t>OEZ:20850</t>
  </si>
  <si>
    <t>BL1000</t>
  </si>
  <si>
    <t>3VA15, 3VA25</t>
  </si>
  <si>
    <t>3VA9687-0EK11</t>
  </si>
  <si>
    <t>RP-BL-CK52</t>
  </si>
  <si>
    <t>OEZ:20678</t>
  </si>
  <si>
    <t>2x 3VA9687-0EK11</t>
  </si>
  <si>
    <t>RP-BL-CK53</t>
  </si>
  <si>
    <t>OEZ:20679</t>
  </si>
  <si>
    <t>3x 3VA9687-0EK11</t>
  </si>
  <si>
    <t>RP-BL-CK54</t>
  </si>
  <si>
    <t>OEZ:20680</t>
  </si>
  <si>
    <t>4x 3VA9687-0EK11</t>
  </si>
  <si>
    <t>RP-BL-CK55</t>
  </si>
  <si>
    <t>OEZ:20681</t>
  </si>
  <si>
    <t>5x 3VA9687-0EK11</t>
  </si>
  <si>
    <t>3VA9687-0FK21</t>
  </si>
  <si>
    <t>2x 3VA9687-0FK21</t>
  </si>
  <si>
    <t>3x 3VA9687-0FK21</t>
  </si>
  <si>
    <t>4x 3VA9687-0FK21</t>
  </si>
  <si>
    <t>5x 3VA9687-0FK21</t>
  </si>
  <si>
    <t>RP-BL-CP10</t>
  </si>
  <si>
    <t>OEZ:20865</t>
  </si>
  <si>
    <t>RP-BL-CP11</t>
  </si>
  <si>
    <t>OEZ:20867</t>
  </si>
  <si>
    <t>RP-BL-CN10</t>
  </si>
  <si>
    <t>OEZ:20870</t>
  </si>
  <si>
    <t>подшипник IP44 для ручного привода на дверцу (добавить блок, вал, рычаг)</t>
  </si>
  <si>
    <t>RP-BL-CN20</t>
  </si>
  <si>
    <t>OEZ:19103</t>
  </si>
  <si>
    <t>RP-BL-CH10</t>
  </si>
  <si>
    <t>OEZ:20875</t>
  </si>
  <si>
    <t>блок ручного привода</t>
  </si>
  <si>
    <t>рычаг ручного привода</t>
  </si>
  <si>
    <t>подшипник ручного привода</t>
  </si>
  <si>
    <t>вал ручного привода</t>
  </si>
  <si>
    <r>
      <rPr>
        <sz val="11"/>
        <color theme="1"/>
        <rFont val="Calibri"/>
        <family val="2"/>
        <charset val="238"/>
        <scheme val="minor"/>
      </rPr>
      <t>U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e </t>
    </r>
    <r>
      <rPr>
        <sz val="11"/>
        <color theme="1"/>
        <rFont val="Calibri"/>
        <family val="2"/>
        <charset val="238"/>
        <scheme val="minor"/>
      </rPr>
      <t>[V]</t>
    </r>
  </si>
  <si>
    <r>
      <rPr>
        <sz val="11"/>
        <color theme="1"/>
        <rFont val="Calibri"/>
        <family val="2"/>
        <charset val="238"/>
        <scheme val="minor"/>
      </rPr>
      <t>3VA U</t>
    </r>
    <r>
      <rPr>
        <vertAlign val="sub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[V]</t>
    </r>
  </si>
  <si>
    <t>сайт</t>
  </si>
  <si>
    <t>сайт2</t>
  </si>
  <si>
    <t>сайт3</t>
  </si>
  <si>
    <t>MP-BC-X024-B</t>
  </si>
  <si>
    <t>OEZ:34450</t>
  </si>
  <si>
    <t>AC 42 ÷ 60, DC 24 ÷ 60</t>
  </si>
  <si>
    <t>3VA9117-0HB10</t>
  </si>
  <si>
    <t>MP-BC-X048-B</t>
  </si>
  <si>
    <t>OEZ:34451</t>
  </si>
  <si>
    <t>MP-BC-X110-B</t>
  </si>
  <si>
    <t>OEZ:34452</t>
  </si>
  <si>
    <t>AC 110 ÷ 230, DC 110 ÷ 250</t>
  </si>
  <si>
    <t>3VA9117-0HB20</t>
  </si>
  <si>
    <t>MP-BC-X230-B</t>
  </si>
  <si>
    <t>OEZ:34453</t>
  </si>
  <si>
    <t>MP-BD-X024</t>
  </si>
  <si>
    <t>OEZ:36884</t>
  </si>
  <si>
    <t>DC 24 ÷ 60 V</t>
  </si>
  <si>
    <t>3VA9257-0HA10</t>
  </si>
  <si>
    <t>MP-BD-X048</t>
  </si>
  <si>
    <t>OEZ:19790</t>
  </si>
  <si>
    <t>MP-BD-X110</t>
  </si>
  <si>
    <t>OEZ:13537</t>
  </si>
  <si>
    <t>AC 110 ÷ 230 / DC 110 ÷ 250</t>
  </si>
  <si>
    <t>3VA9257-0HA20</t>
  </si>
  <si>
    <t>MP-BD-X230</t>
  </si>
  <si>
    <t>OEZ:13535</t>
  </si>
  <si>
    <t>MP-BD-X048-P</t>
  </si>
  <si>
    <t>OEZ:19791</t>
  </si>
  <si>
    <t>без счетчика циклов</t>
  </si>
  <si>
    <t>MP-BD-X110-P</t>
  </si>
  <si>
    <t>OEZ:13686</t>
  </si>
  <si>
    <t>MP-BD-X230-P</t>
  </si>
  <si>
    <t>OEZ:13538</t>
  </si>
  <si>
    <t>3VA9267-0HA10</t>
  </si>
  <si>
    <t>3VA9267-0HA20</t>
  </si>
  <si>
    <t xml:space="preserve">3VA9267-0HC10 </t>
  </si>
  <si>
    <t>исполнение с накопителем</t>
  </si>
  <si>
    <t>AC/DC 42 ÷ 60</t>
  </si>
  <si>
    <t xml:space="preserve">3VA9267-0HC20 </t>
  </si>
  <si>
    <t xml:space="preserve">3VA9267-0HC30 </t>
  </si>
  <si>
    <t>3VA9267-0HC20 + 3VA9987-0HX10</t>
  </si>
  <si>
    <t>3VA9267-0HC30 + 3VA9987-0HX10</t>
  </si>
  <si>
    <t>MP-BH-X024</t>
  </si>
  <si>
    <t>OEZ:20590</t>
  </si>
  <si>
    <t>3VA9467-0HA10</t>
  </si>
  <si>
    <t>MP-BH-X048</t>
  </si>
  <si>
    <t>OEZ:19792</t>
  </si>
  <si>
    <t>MP-BH-X110</t>
  </si>
  <si>
    <t>OEZ:13539</t>
  </si>
  <si>
    <t>3VA9467-0HA20</t>
  </si>
  <si>
    <t>MP-BH-X230</t>
  </si>
  <si>
    <t>OEZ:13536</t>
  </si>
  <si>
    <t>AC 230 V/ DC 220</t>
  </si>
  <si>
    <t>MP-BH-X024-P</t>
  </si>
  <si>
    <t>OEZ:20591</t>
  </si>
  <si>
    <t>MP-BH-X048-P</t>
  </si>
  <si>
    <t>OEZ:19793</t>
  </si>
  <si>
    <t>MP-BH-X110-P</t>
  </si>
  <si>
    <t>OEZ:13687</t>
  </si>
  <si>
    <t>MP-BH-X230-P</t>
  </si>
  <si>
    <t>OEZ:13540</t>
  </si>
  <si>
    <t>MP-BL-X110</t>
  </si>
  <si>
    <t>OEZ:11601</t>
  </si>
  <si>
    <t>MP-BL-X230</t>
  </si>
  <si>
    <t>OEZ:11600</t>
  </si>
  <si>
    <t>MP-BL-X110-P</t>
  </si>
  <si>
    <t>OEZ:11604</t>
  </si>
  <si>
    <t>MP-BL-X230-P</t>
  </si>
  <si>
    <t>OEZ:11605</t>
  </si>
  <si>
    <t>AC/DC 100 ÷ 130 </t>
  </si>
  <si>
    <t>см. колонки J, K, L</t>
  </si>
  <si>
    <t xml:space="preserve"> 3VA27..-.....-3F.5</t>
  </si>
  <si>
    <t>3VW9011-0AF03 + 2x 3VW9011-0AD05</t>
  </si>
  <si>
    <t xml:space="preserve"> 3VA27..-.....-4H.7 </t>
  </si>
  <si>
    <t>3VW9011-0AF04 + 2x 3VW9011-0AD07</t>
  </si>
  <si>
    <r>
      <rPr>
        <sz val="11"/>
        <color theme="0" tint="-0.499984740745262"/>
        <rFont val="Calibri"/>
        <family val="2"/>
        <charset val="238"/>
        <scheme val="minor"/>
      </rPr>
      <t xml:space="preserve">3VA27..-.....-....-Z </t>
    </r>
    <r>
      <rPr>
        <b/>
        <sz val="11"/>
        <color theme="1"/>
        <rFont val="Calibri"/>
        <family val="2"/>
        <charset val="238"/>
        <scheme val="minor"/>
      </rPr>
      <t>C01</t>
    </r>
  </si>
  <si>
    <t>3VW9011-0AF03 + 2x 3VW9011-0AD05 + 3VW9011-0AH07</t>
  </si>
  <si>
    <t>3VW9011-0AF04 + 2x 3VW9011-0AD07 + 3VW9011-0AH07</t>
  </si>
  <si>
    <t>описание Modeion</t>
  </si>
  <si>
    <r>
      <rPr>
        <sz val="11"/>
        <color theme="1"/>
        <rFont val="Calibri"/>
        <family val="2"/>
        <charset val="238"/>
        <scheme val="minor"/>
      </rPr>
      <t>диапазон присоединения [мм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</si>
  <si>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r>
      <rPr>
        <sz val="11"/>
        <color theme="1"/>
        <rFont val="Calibri"/>
        <family val="2"/>
        <charset val="238"/>
        <scheme val="minor"/>
      </rPr>
      <t>диапазон присоединения [мм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 3VA</t>
    </r>
  </si>
  <si>
    <t>исполнение автоматического выключателя</t>
  </si>
  <si>
    <t>зажим для присоединения вспомогательных цепей и цепей управления</t>
  </si>
  <si>
    <t>CS-BC-T012</t>
  </si>
  <si>
    <t>OEZ:20623</t>
  </si>
  <si>
    <t>хомутные зажимы</t>
  </si>
  <si>
    <t>2,5 ÷ 95</t>
  </si>
  <si>
    <t>1,5 ÷ 70</t>
  </si>
  <si>
    <t>стационарное/съемное</t>
  </si>
  <si>
    <t>нет</t>
  </si>
  <si>
    <t>3VA9153-0JA11</t>
  </si>
  <si>
    <t>CS-BC-T412</t>
  </si>
  <si>
    <t>OEZ:33657</t>
  </si>
  <si>
    <t>хомутные зажимы, 1P</t>
  </si>
  <si>
    <t>хомутные зажимы, 4P</t>
  </si>
  <si>
    <t>3VA9154-0JA11</t>
  </si>
  <si>
    <t>CS-BD-T011</t>
  </si>
  <si>
    <t>OEZ:24810</t>
  </si>
  <si>
    <t xml:space="preserve">16 ÷ 150 </t>
  </si>
  <si>
    <t>6 ÷ 120</t>
  </si>
  <si>
    <t>стационарное/съемное/выдвижное</t>
  </si>
  <si>
    <t>3VA9253-0JA11</t>
  </si>
  <si>
    <t>50 ÷ 185</t>
  </si>
  <si>
    <t>3VA9253-0JA12</t>
  </si>
  <si>
    <t>3VA9163-0JA11</t>
  </si>
  <si>
    <t>25 ÷ 185</t>
  </si>
  <si>
    <t>3VA9263-0JA12</t>
  </si>
  <si>
    <t>CS-BH-T011</t>
  </si>
  <si>
    <t>OEZ:24820</t>
  </si>
  <si>
    <t>35 ÷ 240</t>
  </si>
  <si>
    <t>35 ÷ 300</t>
  </si>
  <si>
    <t>3VA9483-0JA13</t>
  </si>
  <si>
    <t>только до 400 A</t>
  </si>
  <si>
    <t>CS-BD-T411</t>
  </si>
  <si>
    <t>OEZ:19578</t>
  </si>
  <si>
    <t>3VA9254-0JA12</t>
  </si>
  <si>
    <t>3VA9164-0JA11</t>
  </si>
  <si>
    <t>3VA9264-0JA12</t>
  </si>
  <si>
    <t>CS-BH-T411</t>
  </si>
  <si>
    <t>OEZ:19589</t>
  </si>
  <si>
    <t>3VA9484-0JA13</t>
  </si>
  <si>
    <t>CS-BD-B011</t>
  </si>
  <si>
    <t>OEZ:24751</t>
  </si>
  <si>
    <t>зажимы для присоединения проводников без кабельных наконечников для 1 кабеля</t>
  </si>
  <si>
    <t>25 ÷ 150</t>
  </si>
  <si>
    <t>35 ÷ 185</t>
  </si>
  <si>
    <t>3VA9253-0JB12</t>
  </si>
  <si>
    <t>да</t>
  </si>
  <si>
    <t>3VA9253-0JG12</t>
  </si>
  <si>
    <t>CS-BD-B012</t>
  </si>
  <si>
    <t>OEZ:17534</t>
  </si>
  <si>
    <t>150 ÷ 240</t>
  </si>
  <si>
    <t>50 ÷ 240</t>
  </si>
  <si>
    <t>стационарное</t>
  </si>
  <si>
    <t>3VA9213-0JJ13</t>
  </si>
  <si>
    <t>включает крышку зажимов</t>
  </si>
  <si>
    <t>3VA9213-0JC13</t>
  </si>
  <si>
    <t>съемное/выдвижное</t>
  </si>
  <si>
    <t>3VA9253-0JC13</t>
  </si>
  <si>
    <t>3VA9263-0JB12</t>
  </si>
  <si>
    <t>3VA9263-0JG12</t>
  </si>
  <si>
    <t>3VA9223-0JJ13</t>
  </si>
  <si>
    <t>3VA9223-0JC13</t>
  </si>
  <si>
    <t>3VA9263-0JC13</t>
  </si>
  <si>
    <t>CS-BH-B011</t>
  </si>
  <si>
    <t>OEZ:24761</t>
  </si>
  <si>
    <t>50 ÷ 300</t>
  </si>
  <si>
    <t>3VA9383-0JB13</t>
  </si>
  <si>
    <t>до 400 A</t>
  </si>
  <si>
    <t>3VA9383-0JG13</t>
  </si>
  <si>
    <t>CS-BH-B012</t>
  </si>
  <si>
    <t>OEZ:24762</t>
  </si>
  <si>
    <t>CS-BC-B021</t>
  </si>
  <si>
    <t>OEZ:20237</t>
  </si>
  <si>
    <t xml:space="preserve">2x (25 ÷ 120) </t>
  </si>
  <si>
    <t>зажимы для присоединения проводников без кабельных наконечников</t>
  </si>
  <si>
    <t>10 ÷ 95</t>
  </si>
  <si>
    <t>3VA9113-0JB11</t>
  </si>
  <si>
    <t>3VA9113-0JG11</t>
  </si>
  <si>
    <t>3VA9113-0JJ12</t>
  </si>
  <si>
    <t>3VA9113-0JC12</t>
  </si>
  <si>
    <t>съемное</t>
  </si>
  <si>
    <t>3VA9153-0JC12</t>
  </si>
  <si>
    <t>зажимы для присоединения проводников без кабельных наконечников для 2 кабелей</t>
  </si>
  <si>
    <t>2x (35 ÷ 150)</t>
  </si>
  <si>
    <t>3VA9-CS-1B021</t>
  </si>
  <si>
    <t>CS-BD-B021</t>
  </si>
  <si>
    <t>OEZ:24752</t>
  </si>
  <si>
    <t>2x (25 ÷ 150)</t>
  </si>
  <si>
    <t>3VA9213-0JJ22</t>
  </si>
  <si>
    <t>3VA9213-0JC22</t>
  </si>
  <si>
    <t>3VA9253-0JC22</t>
  </si>
  <si>
    <t>CS-BD-B022</t>
  </si>
  <si>
    <t>OEZ:13808</t>
  </si>
  <si>
    <t>2x (150 ÷ 240)</t>
  </si>
  <si>
    <t>3VA9223-0JJ22</t>
  </si>
  <si>
    <t>3VA20, 3VA21, 3VA23</t>
  </si>
  <si>
    <t>3VA9223-0JC22</t>
  </si>
  <si>
    <t>3VA20, 3VA21, 3VA24</t>
  </si>
  <si>
    <t>3VA9263-0JC22</t>
  </si>
  <si>
    <t>3VA20, 3VA21, 3VA25</t>
  </si>
  <si>
    <t>3VA20, 3VA21, 3VA26</t>
  </si>
  <si>
    <t>3VA20, 3VA21, 3VA27</t>
  </si>
  <si>
    <t>CS-BH-B021</t>
  </si>
  <si>
    <t>OEZ:24781</t>
  </si>
  <si>
    <t>2x (70 ÷ 300)</t>
  </si>
  <si>
    <t>3VA9403-0JJ23</t>
  </si>
  <si>
    <t>3VA9403-0JC23</t>
  </si>
  <si>
    <t>3VA9483-0JC23</t>
  </si>
  <si>
    <t>CS-BH-B022</t>
  </si>
  <si>
    <t>OEZ:15816</t>
  </si>
  <si>
    <t>CS-BL-B002</t>
  </si>
  <si>
    <t>OEZ:20116</t>
  </si>
  <si>
    <t>2x (150 ÷ 300)</t>
  </si>
  <si>
    <t>2x (120 ÷ 300)</t>
  </si>
  <si>
    <t>3VA9503-0JB23</t>
  </si>
  <si>
    <t>3VA9503-0JG23</t>
  </si>
  <si>
    <t>выдвижное</t>
  </si>
  <si>
    <t>зажимы для присоединения проводников без кабельных наконечников для 4 кабелей</t>
  </si>
  <si>
    <t>4x 240</t>
  </si>
  <si>
    <t>см. колонки N, O, P</t>
  </si>
  <si>
    <t>3VW9011-0AL71</t>
  </si>
  <si>
    <t>CS-BH-B031</t>
  </si>
  <si>
    <t>OEZ:36604</t>
  </si>
  <si>
    <t>зажимы для присоединения проводников без кабельных наконечников для 3 кабелей</t>
  </si>
  <si>
    <t>3x (150 ÷ 240)</t>
  </si>
  <si>
    <t>без замены - необходимо использовать 3VA15/3VA25/3VA27</t>
  </si>
  <si>
    <t>CS-BH-B032</t>
  </si>
  <si>
    <t>OEZ:42691</t>
  </si>
  <si>
    <t>3x (25 ÷ 150)</t>
  </si>
  <si>
    <t>CS-BL-B003</t>
  </si>
  <si>
    <t>OEZ:20117</t>
  </si>
  <si>
    <t>3x (150 ÷ 300)</t>
  </si>
  <si>
    <t>3x (120 ÷ 185)</t>
  </si>
  <si>
    <t>3VA9503-0JB32</t>
  </si>
  <si>
    <t>3VA9503-0JG32</t>
  </si>
  <si>
    <t>CS-BL-B004</t>
  </si>
  <si>
    <t>OEZ:20118</t>
  </si>
  <si>
    <t>4x (150 ÷ 300)</t>
  </si>
  <si>
    <t>4x (120 ÷ 240)</t>
  </si>
  <si>
    <t>3VA9503-0JJ43</t>
  </si>
  <si>
    <t>3VA9503-0JC43</t>
  </si>
  <si>
    <t>CS-BL-W010</t>
  </si>
  <si>
    <t>OEZ:20710</t>
  </si>
  <si>
    <t>хомутные зажимы для 2 кабелей</t>
  </si>
  <si>
    <t>2x (70 ÷ 240)</t>
  </si>
  <si>
    <t>CS-BL-W011</t>
  </si>
  <si>
    <t>OEZ:20930</t>
  </si>
  <si>
    <t>70 ÷ 240</t>
  </si>
  <si>
    <t>CS-BC-B014</t>
  </si>
  <si>
    <t>OEZ:34957</t>
  </si>
  <si>
    <t>зажимы для присоединения проводников без кабельных наконечников для 5 кабелей</t>
  </si>
  <si>
    <t>5x (2,5 ÷ 25)</t>
  </si>
  <si>
    <t>зажимы для присоединения проводников без кабельных наконечников для 6 кабелей</t>
  </si>
  <si>
    <t>6x (1,5 ÷ 35)</t>
  </si>
  <si>
    <t>3VA9113-0JF60</t>
  </si>
  <si>
    <t>3VA9153-0JF60</t>
  </si>
  <si>
    <t>CS-BD-B014</t>
  </si>
  <si>
    <t>OEZ:20119</t>
  </si>
  <si>
    <t>6x (6 ÷ 35)</t>
  </si>
  <si>
    <t>3VA9213-0JF60</t>
  </si>
  <si>
    <t>3VA9253-0JF60</t>
  </si>
  <si>
    <t>3VA9223-0JF60</t>
  </si>
  <si>
    <t>3VA9263-0JF60</t>
  </si>
  <si>
    <t>CS-BH-B014</t>
  </si>
  <si>
    <t>OEZ:20121</t>
  </si>
  <si>
    <t>3VA9303-0JF60</t>
  </si>
  <si>
    <t>3VA9383-0JF60</t>
  </si>
  <si>
    <t>CS-BC-A011</t>
  </si>
  <si>
    <t>OEZ:20223</t>
  </si>
  <si>
    <t>передний подвод</t>
  </si>
  <si>
    <t>3VA9113-0QA00</t>
  </si>
  <si>
    <t>CS-BD-A011</t>
  </si>
  <si>
    <t>OEZ:24750</t>
  </si>
  <si>
    <t>3VA9213-0QA00</t>
  </si>
  <si>
    <t>3VA9203-0QA00</t>
  </si>
  <si>
    <t>CS-BH-A011</t>
  </si>
  <si>
    <t>OEZ:24760</t>
  </si>
  <si>
    <t>3VA9403-0QA00</t>
  </si>
  <si>
    <t>CS-BL-A010</t>
  </si>
  <si>
    <t>OEZ:21050</t>
  </si>
  <si>
    <t>3VA27..-...33-....</t>
  </si>
  <si>
    <t>3VW9011-0AN01</t>
  </si>
  <si>
    <t>CS-BC-A033</t>
  </si>
  <si>
    <t>OEZ:20608</t>
  </si>
  <si>
    <t>передний подвод, расширенный</t>
  </si>
  <si>
    <t>3VA9153-0QC00</t>
  </si>
  <si>
    <t>содержит изоляционные перегородки</t>
  </si>
  <si>
    <t>CS-BD-A037</t>
  </si>
  <si>
    <t>OEZ:24772</t>
  </si>
  <si>
    <t>3VA9253-0QC00</t>
  </si>
  <si>
    <t>3VA9263-0QC00</t>
  </si>
  <si>
    <t>CS-BH-A037</t>
  </si>
  <si>
    <t>OEZ:24783</t>
  </si>
  <si>
    <t>3VA9483-0QC00</t>
  </si>
  <si>
    <t>CS-BH-A039</t>
  </si>
  <si>
    <t>OEZ:24782</t>
  </si>
  <si>
    <t>CS-BL-A015</t>
  </si>
  <si>
    <t>OEZ:41469</t>
  </si>
  <si>
    <t>BL1600</t>
  </si>
  <si>
    <t>CS-BL-A016</t>
  </si>
  <si>
    <t>OEZ:41470</t>
  </si>
  <si>
    <t>верхние зажимы</t>
  </si>
  <si>
    <t>3VA27..-...06-....</t>
  </si>
  <si>
    <t>3VW9011-0AL73</t>
  </si>
  <si>
    <t>нижние зажимы</t>
  </si>
  <si>
    <t>3VW9011-0AL75</t>
  </si>
  <si>
    <t>3VA27..-...36-....</t>
  </si>
  <si>
    <t>3VW9011-0AN73</t>
  </si>
  <si>
    <t>CS-BC-A021</t>
  </si>
  <si>
    <t>OEZ:20236</t>
  </si>
  <si>
    <t>задний подвод</t>
  </si>
  <si>
    <t>3VA9113-0QE00</t>
  </si>
  <si>
    <t>CS-BD-A021</t>
  </si>
  <si>
    <t>OEZ:24770</t>
  </si>
  <si>
    <t>3VA9213-0QE00</t>
  </si>
  <si>
    <t>3VA9203-0QE00</t>
  </si>
  <si>
    <t>CS-BH-A021</t>
  </si>
  <si>
    <t>OEZ:24780</t>
  </si>
  <si>
    <t>3VA9403-0QE00</t>
  </si>
  <si>
    <t>CS-BL-A020</t>
  </si>
  <si>
    <t>OEZ:21070</t>
  </si>
  <si>
    <t>CS-BL-A021</t>
  </si>
  <si>
    <t>OEZ:20610</t>
  </si>
  <si>
    <t>CS-BL-A022</t>
  </si>
  <si>
    <t>OEZ:20611</t>
  </si>
  <si>
    <t>вертикальная установка</t>
  </si>
  <si>
    <t>3VA27..-...31-....</t>
  </si>
  <si>
    <t>3VW9011-0AN32</t>
  </si>
  <si>
    <t>горизонтальная установка</t>
  </si>
  <si>
    <t>3VA27..-...32-....</t>
  </si>
  <si>
    <t>3VA27..-...01-....</t>
  </si>
  <si>
    <t>3VW9011-0AL32</t>
  </si>
  <si>
    <t>3VA27..-...02-....</t>
  </si>
  <si>
    <t>CS-BC-PS01</t>
  </si>
  <si>
    <t>OEZ:20239</t>
  </si>
  <si>
    <t>зажимы для присоединения вспомогательных цепей и цепей управления</t>
  </si>
  <si>
    <t>для хомутных зажимов</t>
  </si>
  <si>
    <t>3VA9110-0WB00</t>
  </si>
  <si>
    <t>упаковка по 10 штук</t>
  </si>
  <si>
    <t>для переднего/заднего подвода</t>
  </si>
  <si>
    <t>3VA9110-0WC00</t>
  </si>
  <si>
    <t>CS-BD-PS01</t>
  </si>
  <si>
    <t>OEZ:13682</t>
  </si>
  <si>
    <t>3VA12, 3VA20, 3VA21, 3VA22</t>
  </si>
  <si>
    <t>3VA9200-0WB00</t>
  </si>
  <si>
    <t>3VA9200-0WC00</t>
  </si>
  <si>
    <t>3VA9280-0WB00</t>
  </si>
  <si>
    <t>3VA9280-0WC00</t>
  </si>
  <si>
    <t>CS-BH-PS01</t>
  </si>
  <si>
    <t>OEZ:13683</t>
  </si>
  <si>
    <t>3VA9480-0WB00</t>
  </si>
  <si>
    <t>3VA9480-0WC00</t>
  </si>
  <si>
    <t>OD-BC-KS01</t>
  </si>
  <si>
    <t>OEZ:20624</t>
  </si>
  <si>
    <t>крышка зажимов</t>
  </si>
  <si>
    <t>3VA9111-0WD30</t>
  </si>
  <si>
    <t>3VA9153-0KB03</t>
  </si>
  <si>
    <t>OD-BC-KS02</t>
  </si>
  <si>
    <t>OEZ:20224</t>
  </si>
  <si>
    <t>изоляционные перегородки</t>
  </si>
  <si>
    <t>3VA9152-0WA00</t>
  </si>
  <si>
    <t>в упаковке 2 шт.</t>
  </si>
  <si>
    <t>OD-BC-KS03</t>
  </si>
  <si>
    <t>OEZ:20240</t>
  </si>
  <si>
    <t>крышка зажимов - удлиненная</t>
  </si>
  <si>
    <t>3VA9111-0WF30</t>
  </si>
  <si>
    <t>3VA9163-0KB04</t>
  </si>
  <si>
    <t>OD-BD-KS01</t>
  </si>
  <si>
    <t>OEZ:24720</t>
  </si>
  <si>
    <t>3VA9211-0WD30</t>
  </si>
  <si>
    <t>3VA9221-0WD30</t>
  </si>
  <si>
    <t>3VA9253-0KB03</t>
  </si>
  <si>
    <t>3VA9163-0KB03</t>
  </si>
  <si>
    <t>OD-BH-KS01</t>
  </si>
  <si>
    <t>OEZ:24730</t>
  </si>
  <si>
    <t>3VA9481-0WD30</t>
  </si>
  <si>
    <t>3VA9353-0KB03</t>
  </si>
  <si>
    <t>OD-BL-KS01</t>
  </si>
  <si>
    <t>OEZ:20810</t>
  </si>
  <si>
    <t>крышка зажимов для заднего подвода</t>
  </si>
  <si>
    <t>3VA15, 3VA25, 3VA27</t>
  </si>
  <si>
    <t>OD-BD-KS03</t>
  </si>
  <si>
    <t>OEZ:13534</t>
  </si>
  <si>
    <t>3VA9211-0WF30</t>
  </si>
  <si>
    <t>3VA9253-0KB04</t>
  </si>
  <si>
    <t>3VA9221-0WF30</t>
  </si>
  <si>
    <t>OD-BH-KS03</t>
  </si>
  <si>
    <t>OEZ:13531</t>
  </si>
  <si>
    <t>3VA9481-0WF30</t>
  </si>
  <si>
    <t>3VA9353-0KB04</t>
  </si>
  <si>
    <t>OD-BL-KS03</t>
  </si>
  <si>
    <t>OEZ:20920</t>
  </si>
  <si>
    <t>проходные изоляторы</t>
  </si>
  <si>
    <t>OD-BHD-KS02</t>
  </si>
  <si>
    <t>OEZ:24740</t>
  </si>
  <si>
    <t>3VA9252-0WA00</t>
  </si>
  <si>
    <t>3VA9262-0WA00</t>
  </si>
  <si>
    <t>3VA9482-0WA00</t>
  </si>
  <si>
    <t>упаковка по 2 шт.</t>
  </si>
  <si>
    <t>OD-BL-KS02</t>
  </si>
  <si>
    <t>OEZ:20910</t>
  </si>
  <si>
    <t>3VA9602-0WA00</t>
  </si>
  <si>
    <t>3VW9723-0WA00</t>
  </si>
  <si>
    <t>OD-BL-KS04</t>
  </si>
  <si>
    <t>OEZ:20940</t>
  </si>
  <si>
    <t>OD-BL-KS08</t>
  </si>
  <si>
    <t>OEZ:20569</t>
  </si>
  <si>
    <t>изоляционные перегородки
для выдвижного оборудования</t>
  </si>
  <si>
    <t>OD-BL-KS09</t>
  </si>
  <si>
    <t>OEZ:39893</t>
  </si>
  <si>
    <t>составная часть зажимов для присоединения проводников без кабельных наконечников</t>
  </si>
  <si>
    <t>крышка зажимов для стационарного исполнения</t>
  </si>
  <si>
    <t>3VW9723-0WF30</t>
  </si>
  <si>
    <t>CS-BD-B411</t>
  </si>
  <si>
    <t>OEZ:19582</t>
  </si>
  <si>
    <t>зажимы для присоединения проводников без кабельных наконечников для 1 кабеля, 1P</t>
  </si>
  <si>
    <t>зажимы для присоединения проводников без кабельных наконечников для 1 кабеля, 4P</t>
  </si>
  <si>
    <t>3VA9254-0JB12</t>
  </si>
  <si>
    <t>3VA9254-0JG12</t>
  </si>
  <si>
    <t>3VA9264-0JB12</t>
  </si>
  <si>
    <t>3VA9264-0JG12</t>
  </si>
  <si>
    <t>CS-BD-B412</t>
  </si>
  <si>
    <t>OEZ:19577</t>
  </si>
  <si>
    <t>3VA9214-0JJ13</t>
  </si>
  <si>
    <t>3VA9214-0JC13</t>
  </si>
  <si>
    <t>3VA9254-0JC13</t>
  </si>
  <si>
    <t>3VA9224-0JJ13</t>
  </si>
  <si>
    <t>3VA9224-0JC13</t>
  </si>
  <si>
    <t>3VA9264-0JC13</t>
  </si>
  <si>
    <t>CS-BC-A411</t>
  </si>
  <si>
    <t>OEZ:33653</t>
  </si>
  <si>
    <t>передний подвод, 1P</t>
  </si>
  <si>
    <t>передний подвод, 4P</t>
  </si>
  <si>
    <t>CS-BC-A421</t>
  </si>
  <si>
    <t>OEZ:33654</t>
  </si>
  <si>
    <t>задний подвод, 1P</t>
  </si>
  <si>
    <t>задний подвод, 4P</t>
  </si>
  <si>
    <t>3VA9114-0QE00</t>
  </si>
  <si>
    <t>CS-BC-B414</t>
  </si>
  <si>
    <t>OEZ:34958</t>
  </si>
  <si>
    <t>зажимы для присоединения проводников без кабельных наконечников для 5 кабелей, 4P</t>
  </si>
  <si>
    <t>зажимы для присоединения проводников без кабельных наконечников для 6 кабелей, 4P</t>
  </si>
  <si>
    <t>3VA9114-0JF60</t>
  </si>
  <si>
    <t>3VA9154-0JF60</t>
  </si>
  <si>
    <t>CS-BC-B421</t>
  </si>
  <si>
    <t>OEZ:33658</t>
  </si>
  <si>
    <t>зажимы для присоединения проводников без кабельных наконечников, 4P</t>
  </si>
  <si>
    <t>3VA9114-0JB11</t>
  </si>
  <si>
    <t>3VA9114-0JG11</t>
  </si>
  <si>
    <t>3VA9114-0JJ12</t>
  </si>
  <si>
    <t>3VA9114-0JC12</t>
  </si>
  <si>
    <t>3VA9154-0JC12</t>
  </si>
  <si>
    <t>зажимы для присоединения проводников без кабельных наконечников для 2 кабелей, 4P</t>
  </si>
  <si>
    <t>3VA9-CS-1B421</t>
  </si>
  <si>
    <t>CS-BC-PS41</t>
  </si>
  <si>
    <t>OEZ:36030</t>
  </si>
  <si>
    <t>зажимы для присоединения вспомогательных цепей и цепей управления, 1P</t>
  </si>
  <si>
    <t>CS-BD-A421</t>
  </si>
  <si>
    <t>OEZ:19581</t>
  </si>
  <si>
    <t>3VA9214-0QE00</t>
  </si>
  <si>
    <t>3VA9204-0QE00</t>
  </si>
  <si>
    <t>CS-BD-B414</t>
  </si>
  <si>
    <t>OEZ:21170</t>
  </si>
  <si>
    <t>зажимы для присоединения проводников без кабельных наконечников для 6 кабелей, 1P</t>
  </si>
  <si>
    <t>3VA9214-0JF60</t>
  </si>
  <si>
    <t>3VA9254-0JF60</t>
  </si>
  <si>
    <t>3VA9224-0JF60</t>
  </si>
  <si>
    <t>3VA9264-0JF60</t>
  </si>
  <si>
    <t>CS-BD-B421</t>
  </si>
  <si>
    <t>OEZ:19579</t>
  </si>
  <si>
    <t>зажимы для присоединения проводников без кабельных наконечников для 2 кабелей, 1P</t>
  </si>
  <si>
    <t>3VA9214-0JJ22</t>
  </si>
  <si>
    <t>3VA9214-0JC22</t>
  </si>
  <si>
    <t>3VA9254-0JC22</t>
  </si>
  <si>
    <t>3VA9224-0JJ22</t>
  </si>
  <si>
    <t>3VA9224-0JC22</t>
  </si>
  <si>
    <t>3VA9264-0JC22</t>
  </si>
  <si>
    <t>CS-BD-B422</t>
  </si>
  <si>
    <t>OEZ:19580</t>
  </si>
  <si>
    <t>CS-BD-PS41</t>
  </si>
  <si>
    <t>OEZ:36031</t>
  </si>
  <si>
    <t>CS-BH-A421</t>
  </si>
  <si>
    <t>OEZ:19592</t>
  </si>
  <si>
    <t>3VA9404-0QE00</t>
  </si>
  <si>
    <t>CS-BH-B411</t>
  </si>
  <si>
    <t>OEZ:19593</t>
  </si>
  <si>
    <t>3VA9384-0JB13</t>
  </si>
  <si>
    <t>3VA9384-0JG13</t>
  </si>
  <si>
    <t>CS-BH-B412</t>
  </si>
  <si>
    <t>OEZ:19588</t>
  </si>
  <si>
    <t>CS-BH-B414</t>
  </si>
  <si>
    <t>OEZ:21169</t>
  </si>
  <si>
    <t>3VA9304-0JF60</t>
  </si>
  <si>
    <t>3VA9384-0JF60</t>
  </si>
  <si>
    <t>CS-BH-B421</t>
  </si>
  <si>
    <t>OEZ:19590</t>
  </si>
  <si>
    <t>3VA9404-0JJ23</t>
  </si>
  <si>
    <t>3VA9404-0JC23</t>
  </si>
  <si>
    <t>3VA9484-0JC23</t>
  </si>
  <si>
    <t>CS-BH-B422</t>
  </si>
  <si>
    <t>OEZ:19591</t>
  </si>
  <si>
    <t>CS-BH-B431</t>
  </si>
  <si>
    <t>OEZ:36605</t>
  </si>
  <si>
    <t>зажимы для присоединения проводников без кабельных наконечников для 3 кабелей, 1P</t>
  </si>
  <si>
    <t>CS-BH-B432</t>
  </si>
  <si>
    <t>OEZ:42692</t>
  </si>
  <si>
    <t>CS-BH-PS41</t>
  </si>
  <si>
    <t>OEZ:36032</t>
  </si>
  <si>
    <t>OD-BC-KS41</t>
  </si>
  <si>
    <t>OEZ:33659</t>
  </si>
  <si>
    <t>3VA9111-0WD40</t>
  </si>
  <si>
    <t>3VA9154-0KB03</t>
  </si>
  <si>
    <t>OD-BC-KS42</t>
  </si>
  <si>
    <t>OEZ:33660</t>
  </si>
  <si>
    <t>OD-BC-KS43</t>
  </si>
  <si>
    <t>OEZ:33661</t>
  </si>
  <si>
    <t>крышка зажимов, 4P</t>
  </si>
  <si>
    <t>крышка зажимов - удлиненная, 4P</t>
  </si>
  <si>
    <t>3VA9111-0WF40</t>
  </si>
  <si>
    <t>3VA9164-0KB04</t>
  </si>
  <si>
    <t>OD-BD-KS43</t>
  </si>
  <si>
    <t>OEZ:19576</t>
  </si>
  <si>
    <t>3VA9211-0WF40</t>
  </si>
  <si>
    <t>3VA9254-0KB04</t>
  </si>
  <si>
    <t>3VA9221-0WF40</t>
  </si>
  <si>
    <t>OD-BD-KS44</t>
  </si>
  <si>
    <t>OEZ:35896</t>
  </si>
  <si>
    <t>3VA9211-0WD40</t>
  </si>
  <si>
    <t>3VA9221-0WD40</t>
  </si>
  <si>
    <t>3VA9254-0KB03</t>
  </si>
  <si>
    <t>3VA9164-0KB03</t>
  </si>
  <si>
    <t>OD-BD-KS45</t>
  </si>
  <si>
    <t>OEZ:35897</t>
  </si>
  <si>
    <t>OD-BHD-KS42</t>
  </si>
  <si>
    <t>OEZ:19575</t>
  </si>
  <si>
    <t>изоляционные перегородки, 1P</t>
  </si>
  <si>
    <t>OD-BH-KS43</t>
  </si>
  <si>
    <t>OEZ:19587</t>
  </si>
  <si>
    <t>3VA9481-0WF40</t>
  </si>
  <si>
    <t>3VA9354-0KB04</t>
  </si>
  <si>
    <t>OD-BH-KS44</t>
  </si>
  <si>
    <t>OEZ:35894</t>
  </si>
  <si>
    <t>3VA9481-0WD40</t>
  </si>
  <si>
    <t>3VA9354-0KB03</t>
  </si>
  <si>
    <t>OD-BH-KS45</t>
  </si>
  <si>
    <t>OEZ:35895</t>
  </si>
  <si>
    <t>для автоматического выключателя</t>
  </si>
  <si>
    <t>ZO-BD-0250-300</t>
  </si>
  <si>
    <t>OEZ:14558</t>
  </si>
  <si>
    <t>съемное оборудование</t>
  </si>
  <si>
    <t>3VA9213-0KP00</t>
  </si>
  <si>
    <t>3VA20,3VA21, 3VA22</t>
  </si>
  <si>
    <t>3VA9123-0KP00</t>
  </si>
  <si>
    <t>ZO-BD-0250-400</t>
  </si>
  <si>
    <t>OEZ:20651</t>
  </si>
  <si>
    <t>съемное оборудование, 4P</t>
  </si>
  <si>
    <t>3VA9214-0KP00</t>
  </si>
  <si>
    <t>3VA9124-0KP00</t>
  </si>
  <si>
    <t>ZO-BH-0630-300</t>
  </si>
  <si>
    <t>OEZ:14556</t>
  </si>
  <si>
    <t>3VA9323-0KP00</t>
  </si>
  <si>
    <t>ZO-BH-0630-400</t>
  </si>
  <si>
    <t>OEZ:20649</t>
  </si>
  <si>
    <t>3VA9324-0KP00</t>
  </si>
  <si>
    <t>ZV-BD-0250-300</t>
  </si>
  <si>
    <t>OEZ:14557</t>
  </si>
  <si>
    <t>выдвижное оборудование</t>
  </si>
  <si>
    <t>3VA9213-0KD00</t>
  </si>
  <si>
    <t>3VA9123-0KD00</t>
  </si>
  <si>
    <t>ZV-BD-0250-400</t>
  </si>
  <si>
    <t>OEZ:20652</t>
  </si>
  <si>
    <t>выдвижное оборудование, 4P</t>
  </si>
  <si>
    <t>3VA9214-0KD00</t>
  </si>
  <si>
    <t>3VA9124-0KD00</t>
  </si>
  <si>
    <t>ZV-BH-0630-300</t>
  </si>
  <si>
    <t>OEZ:14553</t>
  </si>
  <si>
    <t>3VA9323-0KD00</t>
  </si>
  <si>
    <t>ZV-BH-0630-400</t>
  </si>
  <si>
    <t>OEZ:20650</t>
  </si>
  <si>
    <t>3VA9324-0KD00</t>
  </si>
  <si>
    <t>ZV-BL-1600-300</t>
  </si>
  <si>
    <t>OEZ:21010</t>
  </si>
  <si>
    <t>выдвижное оборудование, задний подвод - вертикальный</t>
  </si>
  <si>
    <t>3VW8116-7AA01</t>
  </si>
  <si>
    <t>выдвижное оборудование, задний подвод - горизонтальный</t>
  </si>
  <si>
    <t>3VW8116-7AB01</t>
  </si>
  <si>
    <t xml:space="preserve">выдвижное оборудование, передние подводы </t>
  </si>
  <si>
    <t>3VA27..-...35-....</t>
  </si>
  <si>
    <t>3VW8116-7AE01</t>
  </si>
  <si>
    <t xml:space="preserve">выдвижное оборудование, передние подводы – расширенные </t>
  </si>
  <si>
    <t>3VW8116-7AF01</t>
  </si>
  <si>
    <t xml:space="preserve">выдвижное оборудование, задние подводы – горизонтальные расширенные </t>
  </si>
  <si>
    <t>3VA27..-...37-....</t>
  </si>
  <si>
    <t>3VW8116-7AG01</t>
  </si>
  <si>
    <t>OD-BD-KK01</t>
  </si>
  <si>
    <t>OEZ:14559</t>
  </si>
  <si>
    <t>кодирующий комплект</t>
  </si>
  <si>
    <t>OD-BH-KK01</t>
  </si>
  <si>
    <t>OEZ:14554</t>
  </si>
  <si>
    <t>OD-BHD-KA01</t>
  </si>
  <si>
    <t>OEZ:14555</t>
  </si>
  <si>
    <t>соединительный кабель</t>
  </si>
  <si>
    <t>разъемы вспомогательных цепей для съемного исполнения</t>
  </si>
  <si>
    <t>3VA9987-0KP80</t>
  </si>
  <si>
    <t>количество разъемов по мере необходимости</t>
  </si>
  <si>
    <t>разъемы вспомогательных цепей для выдвижного исполнения</t>
  </si>
  <si>
    <t>3VA9987-0KD80</t>
  </si>
  <si>
    <t>OD-BL-KA01</t>
  </si>
  <si>
    <t>OEZ:21030</t>
  </si>
  <si>
    <t>SO-BHD-0010</t>
  </si>
  <si>
    <t>OEZ:14560</t>
  </si>
  <si>
    <t>сигнализация положения</t>
  </si>
  <si>
    <t>3VA12, 3VA13, 3VA14, 3VA20, 3VA21, 3VA22, 3VA23, 3VA24</t>
  </si>
  <si>
    <t>сигнализационный выключатель</t>
  </si>
  <si>
    <t>3VA9987-0KB00</t>
  </si>
  <si>
    <t>SO-BL-0010</t>
  </si>
  <si>
    <t>OEZ:21020</t>
  </si>
  <si>
    <t>составная часть автоматического выключателя</t>
  </si>
  <si>
    <t>3VW9011-0AH11</t>
  </si>
  <si>
    <t>RCD-BC3-EF06</t>
  </si>
  <si>
    <t>OEZ:37745</t>
  </si>
  <si>
    <t xml:space="preserve">3-полюс, In 63 A, IΔn 0,3 A, без настройки tΔn </t>
  </si>
  <si>
    <t xml:space="preserve">3-полюс, In 160 A, IΔn 0,03 ÷ 5 A, настройка tΔn </t>
  </si>
  <si>
    <t>3VA9113-0RS20</t>
  </si>
  <si>
    <t>RCD-BC3-EF16</t>
  </si>
  <si>
    <t>OEZ:37746</t>
  </si>
  <si>
    <t xml:space="preserve">3-полюс, In 160 A, IΔn 0,3 A, без настройки tΔn </t>
  </si>
  <si>
    <t>RCD-BC3-EA06</t>
  </si>
  <si>
    <t>OEZ:37747</t>
  </si>
  <si>
    <t xml:space="preserve">3-полюс, In 63 A, IΔn 0,03 ÷ 3 A, настройка tΔn </t>
  </si>
  <si>
    <t>RCD-BC3-EA16</t>
  </si>
  <si>
    <t>OEZ:37748</t>
  </si>
  <si>
    <t xml:space="preserve">3-полюс, In 160 A, IΔn 0,03 ÷ 3 A, настройка tΔn </t>
  </si>
  <si>
    <t>RCD-BC4-EF06</t>
  </si>
  <si>
    <t>OEZ:37753</t>
  </si>
  <si>
    <t xml:space="preserve">4-полюс, In 63 A, IΔn 0,3 A, без настройки tΔn </t>
  </si>
  <si>
    <t xml:space="preserve">4-полюс, In 160 A, IΔn 0,03 ÷ 5 A, без настройки tΔn </t>
  </si>
  <si>
    <t>3VA9114-0RS10</t>
  </si>
  <si>
    <t>RCD-BC4-EF16</t>
  </si>
  <si>
    <t>OEZ:37754</t>
  </si>
  <si>
    <t xml:space="preserve">4-полюс, In 160 A, IΔn 0,3 A, без настройки tΔn </t>
  </si>
  <si>
    <t>RCD-BC4-EA06</t>
  </si>
  <si>
    <t>OEZ:37755</t>
  </si>
  <si>
    <t xml:space="preserve">4-полюс, In 63 A, IΔn 0,03 ÷ 3 A, настройка tΔn </t>
  </si>
  <si>
    <t xml:space="preserve">4-полюс, In 160 A, IΔn 0,03 ÷ 5 A, настройка tΔn </t>
  </si>
  <si>
    <t>3VA9114-0RS20</t>
  </si>
  <si>
    <t>RCD-BC4-EA16</t>
  </si>
  <si>
    <t>OEZ:37756</t>
  </si>
  <si>
    <t xml:space="preserve">4-полюс, In 160 A, IΔn 0,03 ÷ 3 A, настройка tΔn </t>
  </si>
  <si>
    <t>RCD-BC0-EF06</t>
  </si>
  <si>
    <t>OEZ:38375</t>
  </si>
  <si>
    <t>RCD-BC0-EF16</t>
  </si>
  <si>
    <t>OEZ:37761</t>
  </si>
  <si>
    <t>RCD-BC0-EA06</t>
  </si>
  <si>
    <t>OEZ:38376</t>
  </si>
  <si>
    <t>RCD-BC0-EA16</t>
  </si>
  <si>
    <t>OEZ:37762</t>
  </si>
  <si>
    <t>CS-BC-L006</t>
  </si>
  <si>
    <t>OEZ:38381</t>
  </si>
  <si>
    <t>соединительные шины к RCD</t>
  </si>
  <si>
    <t>для 3VA они не нужны</t>
  </si>
  <si>
    <t>CS-BC-L016</t>
  </si>
  <si>
    <t>OEZ:38382</t>
  </si>
  <si>
    <t>CS-BC-L406</t>
  </si>
  <si>
    <t>OEZ:38385</t>
  </si>
  <si>
    <t>CS-BC-L416</t>
  </si>
  <si>
    <t>OEZ:38386</t>
  </si>
  <si>
    <t>CS-BC-S006</t>
  </si>
  <si>
    <t>OEZ:38379</t>
  </si>
  <si>
    <t>CS-BC-S016</t>
  </si>
  <si>
    <t>OEZ:38380</t>
  </si>
  <si>
    <t>CS-BC-S406</t>
  </si>
  <si>
    <t>OEZ:38383</t>
  </si>
  <si>
    <t>CS-BC-S416</t>
  </si>
  <si>
    <t>OEZ:38384</t>
  </si>
  <si>
    <t>сайт4</t>
  </si>
  <si>
    <t>MB-BD-PV05</t>
  </si>
  <si>
    <t>OEZ:19612</t>
  </si>
  <si>
    <t>механическая блокировка</t>
  </si>
  <si>
    <t>задняя механическая блокировка для стационарного исполнения</t>
  </si>
  <si>
    <t>3VA9088-0VM10 + 2x 3VA9258-0VK20 + 3VA9088-0VK10</t>
  </si>
  <si>
    <t>задняя механическая блокировка для съемного/выдвижного исполнения</t>
  </si>
  <si>
    <t>3VA9088-0VM30 + 2x 3VA9258-0VK20 + 3VA9088-0VK10</t>
  </si>
  <si>
    <t>3VA9088-0VM10 + 2x 3VA9268-0VK20 + 3VA9088-0VK10</t>
  </si>
  <si>
    <t>3VA9088-0VM30 + 2x 3VA9268-0VK20 + 3VA9088-0VK10</t>
  </si>
  <si>
    <t>MB-BHD-PV03</t>
  </si>
  <si>
    <t>OEZ:19613</t>
  </si>
  <si>
    <t>3VA12, 3VA13, 3VA14, 3VA23, 3VA24</t>
  </si>
  <si>
    <t>3VA9088-0VM10 + 3VA9258-0VK20 + 3VA9468-0VK20 + 3VA9088-0VK10</t>
  </si>
  <si>
    <t>3VA9088-0VM30 + 3VA9258-0VK20 + 3VA9468-0VK20 + 3VA9088-0VK10</t>
  </si>
  <si>
    <t>3VA20, 3VA21, 3VA22, 3VA13, 3VA14, 3VA23, 3VA24</t>
  </si>
  <si>
    <t>3VA9088-0VM10 + 3VA9268-0VK20 + 3VA9468-0VK20 + 3VA9088-0VK10</t>
  </si>
  <si>
    <t>3VA9088-0VM30 + 3VA9268-0VK20 + 3VA9468-0VK20 + 3VA9088-0VK10</t>
  </si>
  <si>
    <t>MB-BH-PV04</t>
  </si>
  <si>
    <t>OEZ:19611</t>
  </si>
  <si>
    <t>3VA9088-0VM10 + 2x 3VA9468-0VK20 + 3VA9088-0VK10</t>
  </si>
  <si>
    <t>3VA9088-0VM30 + 2x 3VA9468-0VK20 + 3VA9088-0VK10</t>
  </si>
  <si>
    <t>MB-BL-PP07</t>
  </si>
  <si>
    <t>OEZ:19807</t>
  </si>
  <si>
    <t>3VA9588-0VM10</t>
  </si>
  <si>
    <t>MB-BL-PV08</t>
  </si>
  <si>
    <t>OEZ:20529</t>
  </si>
  <si>
    <t>MB-BL-VV06</t>
  </si>
  <si>
    <t>OEZ:20528</t>
  </si>
  <si>
    <t>механическая блокировка для стационарного исполнения</t>
  </si>
  <si>
    <t>трос Боудена длиной 1 м (более длинный см. каталог)</t>
  </si>
  <si>
    <t>2x 3VW9011-0BB21 + 2x 3VW9011-0BB23</t>
  </si>
  <si>
    <t>механическая блокировка для стационарного и выдвижного исполнения</t>
  </si>
  <si>
    <t>3VW9011-0BB21 + 3VW9011-0BB22 + 2x 3VW9011-0BB23</t>
  </si>
  <si>
    <t>механическая блокировка для выдвижного исполнения</t>
  </si>
  <si>
    <t>2x 3VW9011-0BB22 + 2x 3VW9011-0BB23</t>
  </si>
  <si>
    <t>RP-BC-CB10</t>
  </si>
  <si>
    <t>OEZ:20601</t>
  </si>
  <si>
    <t>механическая блокировка для ручного привода</t>
  </si>
  <si>
    <t>передняя механическая блокировка</t>
  </si>
  <si>
    <t>3VA9158-0VF30</t>
  </si>
  <si>
    <t>когда не требуется ручной привод</t>
  </si>
  <si>
    <t>3VA9088-0VM10 + 2x 3VA9158-0VK20 + 3VA9088-0VK10</t>
  </si>
  <si>
    <t>RP-BHD-CB10</t>
  </si>
  <si>
    <t>OEZ:18290</t>
  </si>
  <si>
    <t>3VA9258-0VF30</t>
  </si>
  <si>
    <t>3VA9168-0VF30</t>
  </si>
  <si>
    <t>3VA9368-0VF30</t>
  </si>
  <si>
    <t>RP-BL-CB10</t>
  </si>
  <si>
    <t>OEZ:20880</t>
  </si>
  <si>
    <t>RP-BC-CD10</t>
  </si>
  <si>
    <t>OEZ:20602</t>
  </si>
  <si>
    <t>параллельная коммутация</t>
  </si>
  <si>
    <t>RP-BHD-CD10</t>
  </si>
  <si>
    <t>OEZ:18289</t>
  </si>
  <si>
    <t>3VA12, 3VA20, 3VA21, 3VA22, 3VA13, 3VA14, 3VA23, 3VA24</t>
  </si>
  <si>
    <t>OD-BC-UP01</t>
  </si>
  <si>
    <t>OEZ:20241</t>
  </si>
  <si>
    <t>запираемый рычаг</t>
  </si>
  <si>
    <t>вставка для запирания</t>
  </si>
  <si>
    <t>3VA9088-0LB10</t>
  </si>
  <si>
    <t>OD-BD-UP01</t>
  </si>
  <si>
    <t>OEZ:13533</t>
  </si>
  <si>
    <t>3VA9388-0LB10</t>
  </si>
  <si>
    <t>OD-BH-UP01</t>
  </si>
  <si>
    <t>OEZ:13532</t>
  </si>
  <si>
    <t>OD-BL-UP01</t>
  </si>
  <si>
    <t>OEZ:13621</t>
  </si>
  <si>
    <t>3VA9588-0LB10</t>
  </si>
  <si>
    <t>OD-BC-DIN1</t>
  </si>
  <si>
    <t>OEZ:20238</t>
  </si>
  <si>
    <t>адаптер для монтажа на “U” рейку</t>
  </si>
  <si>
    <t>адаптер для "U" рейки</t>
  </si>
  <si>
    <t>3VA9187-0SH10</t>
  </si>
  <si>
    <t>OD-BC-DV01</t>
  </si>
  <si>
    <t>OEZ:20606</t>
  </si>
  <si>
    <t>держатель проводников</t>
  </si>
  <si>
    <t>OD-BC-KA02-A</t>
  </si>
  <si>
    <t>OEZ:34454</t>
  </si>
  <si>
    <t>удлинительный кабель к моторному приводу</t>
  </si>
  <si>
    <t>OD-BC-KA02-B</t>
  </si>
  <si>
    <t>OEZ:37510</t>
  </si>
  <si>
    <t>OD-BC-KON2</t>
  </si>
  <si>
    <t>OEZ:37798</t>
  </si>
  <si>
    <t>разъем к моторному приводу</t>
  </si>
  <si>
    <t>OD-BD-DV01</t>
  </si>
  <si>
    <t>OEZ:15329</t>
  </si>
  <si>
    <t>OD-BH-DV01</t>
  </si>
  <si>
    <t>OEZ:15331</t>
  </si>
  <si>
    <t>OD-BD-SP01</t>
  </si>
  <si>
    <t>OEZ:34457</t>
  </si>
  <si>
    <t>рычаг управления</t>
  </si>
  <si>
    <t>OD-BH-SP01</t>
  </si>
  <si>
    <t>OEZ:34458</t>
  </si>
  <si>
    <t>OD-BL-SP01</t>
  </si>
  <si>
    <t>OEZ:34459</t>
  </si>
  <si>
    <t>OD-BD-VP01</t>
  </si>
  <si>
    <t>OEZ:15328</t>
  </si>
  <si>
    <t>пломбируемый вкладыш</t>
  </si>
  <si>
    <t>OD-BH-VP01</t>
  </si>
  <si>
    <t>OEZ:15330</t>
  </si>
  <si>
    <t>OD-BL-VP01</t>
  </si>
  <si>
    <t>OEZ:13924</t>
  </si>
  <si>
    <t>OD-BD-VP02</t>
  </si>
  <si>
    <t>OEZ:18215</t>
  </si>
  <si>
    <t>дополнительная крышка расцепителя максимального тока</t>
  </si>
  <si>
    <t>OD-BH-VP02</t>
  </si>
  <si>
    <t>OEZ:18216</t>
  </si>
  <si>
    <t>OD-BHD-JUMP</t>
  </si>
  <si>
    <t>OEZ:34460</t>
  </si>
  <si>
    <t>соединитель для вспомогательных расцепителей</t>
  </si>
  <si>
    <t>OD-BHD-KA02</t>
  </si>
  <si>
    <t>OEZ:13809</t>
  </si>
  <si>
    <t>OD-BL-KA02-2000-PS</t>
  </si>
  <si>
    <t>OEZ:35924</t>
  </si>
  <si>
    <t>OD-BHD-KON2</t>
  </si>
  <si>
    <t>OEZ:34461</t>
  </si>
  <si>
    <t>OD-BL-KON2</t>
  </si>
  <si>
    <t>OEZ:34463</t>
  </si>
  <si>
    <t>OD-BX-KON1</t>
  </si>
  <si>
    <t>OEZ:34462</t>
  </si>
  <si>
    <t>разъем к выдвижному оборудованию</t>
  </si>
  <si>
    <t>OD-BHD-KT01</t>
  </si>
  <si>
    <t>OEZ:14642</t>
  </si>
  <si>
    <t>крышка кнопки моторного привода</t>
  </si>
  <si>
    <t>OD-BL-KT01</t>
  </si>
  <si>
    <t>OEZ:14643</t>
  </si>
  <si>
    <r>
      <rPr>
        <sz val="11"/>
        <color theme="0" tint="-0.499984740745262"/>
        <rFont val="Calibri"/>
        <family val="2"/>
        <charset val="238"/>
        <scheme val="minor"/>
      </rPr>
      <t xml:space="preserve">3VA27..-.....-....-Z </t>
    </r>
    <r>
      <rPr>
        <b/>
        <sz val="11"/>
        <color theme="1"/>
        <rFont val="Calibri"/>
        <family val="2"/>
        <charset val="238"/>
        <scheme val="minor"/>
      </rPr>
      <t>S42</t>
    </r>
  </si>
  <si>
    <t>3VW9011-0BA22</t>
  </si>
  <si>
    <t>OD-BHD-PP01</t>
  </si>
  <si>
    <t>OEZ:13688</t>
  </si>
  <si>
    <t>счетчик циклов</t>
  </si>
  <si>
    <t>счетчик циклов для привода SEO520</t>
  </si>
  <si>
    <t>3VA9987-0HX10</t>
  </si>
  <si>
    <t>OD-BHD-RA03</t>
  </si>
  <si>
    <t>OEZ:37427</t>
  </si>
  <si>
    <t>реле управления</t>
  </si>
  <si>
    <t>OD-BHD-RD04</t>
  </si>
  <si>
    <t>OEZ:37428</t>
  </si>
  <si>
    <t>OD-BHD-RX01</t>
  </si>
  <si>
    <t>OEZ:37425</t>
  </si>
  <si>
    <t>OD-BHD-RX02</t>
  </si>
  <si>
    <t>OEZ:37426</t>
  </si>
  <si>
    <t>OD-BL-MS01</t>
  </si>
  <si>
    <t>OEZ:14854</t>
  </si>
  <si>
    <t>комплект винтов</t>
  </si>
  <si>
    <t>3VA9517-0SS10</t>
  </si>
  <si>
    <t>OD-BL-MS02</t>
  </si>
  <si>
    <t>OEZ:14855</t>
  </si>
  <si>
    <t>OD-BC-MS01</t>
  </si>
  <si>
    <t>OEZ:20607</t>
  </si>
  <si>
    <t>3VA9116-0SS10</t>
  </si>
  <si>
    <t>OD-BD-MS01</t>
  </si>
  <si>
    <t>OEZ:14419</t>
  </si>
  <si>
    <t>3VA9126-0SS10</t>
  </si>
  <si>
    <t>OD-BH-MS01</t>
  </si>
  <si>
    <t>OEZ:14420</t>
  </si>
  <si>
    <t>3VA9328-0SS10</t>
  </si>
  <si>
    <t>SB-BL-0002</t>
  </si>
  <si>
    <t>OEZ:13765</t>
  </si>
  <si>
    <t>сигнализационный блок</t>
  </si>
  <si>
    <t>3VA15</t>
  </si>
  <si>
    <t>расширительный модуль функций</t>
  </si>
  <si>
    <t>3VA9987-0UA10</t>
  </si>
  <si>
    <t>ZES4</t>
  </si>
  <si>
    <t>OEZ:17273</t>
  </si>
  <si>
    <t>BD250, BH630, BL1000, BL1600</t>
  </si>
  <si>
    <t>тестер</t>
  </si>
  <si>
    <t>3VA20, 3VA21, 3VA22, 3VA23, 3VA24, 3VA25</t>
  </si>
  <si>
    <t>тестер TD500</t>
  </si>
  <si>
    <t>3VA9987-0MB10</t>
  </si>
  <si>
    <t>тестер TD420</t>
  </si>
  <si>
    <t>3VW9011-0AT33</t>
  </si>
  <si>
    <t>BC160NT305-16-D</t>
  </si>
  <si>
    <t>OEZ:20209</t>
  </si>
  <si>
    <t>-</t>
  </si>
  <si>
    <t>12,5 ÷ 16</t>
  </si>
  <si>
    <t>160 ÷ 240</t>
  </si>
  <si>
    <t>jednoduché; DC</t>
  </si>
  <si>
    <t>11 ÷ 16</t>
  </si>
  <si>
    <t>165 ÷ 320</t>
  </si>
  <si>
    <t>TM240</t>
  </si>
  <si>
    <t>3VA1196-3EF36-0AA0</t>
  </si>
  <si>
    <t>BC160NT305-20-D</t>
  </si>
  <si>
    <t>OEZ:20211</t>
  </si>
  <si>
    <t xml:space="preserve">16 ÷ 20 </t>
  </si>
  <si>
    <t>200 ÷ 300</t>
  </si>
  <si>
    <t>14 ÷ 20</t>
  </si>
  <si>
    <t>3VA1120-3EF36-0AA0</t>
  </si>
  <si>
    <t>BC160NT305-25-D</t>
  </si>
  <si>
    <t>OEZ:20212</t>
  </si>
  <si>
    <t>20 ÷ 25</t>
  </si>
  <si>
    <t>250 ÷ 375</t>
  </si>
  <si>
    <t>18 ÷ 25</t>
  </si>
  <si>
    <t>3VA1125-3EF36-0AA0</t>
  </si>
  <si>
    <t>BC160NT305-32-D</t>
  </si>
  <si>
    <t>OEZ:20213</t>
  </si>
  <si>
    <t>25 ÷ 32</t>
  </si>
  <si>
    <t>320 ÷ 480</t>
  </si>
  <si>
    <t>22 ÷ 32</t>
  </si>
  <si>
    <t>3VA1132-3EF36-0AA0</t>
  </si>
  <si>
    <t>BC160NT305-40-D</t>
  </si>
  <si>
    <t>OEZ:20215</t>
  </si>
  <si>
    <t xml:space="preserve">32 ÷ 40 </t>
  </si>
  <si>
    <t>200 ÷ 400</t>
  </si>
  <si>
    <t>28 ÷ 40</t>
  </si>
  <si>
    <t>3VA1140-3EF36-0AA0</t>
  </si>
  <si>
    <t>BC160NT305-50-D</t>
  </si>
  <si>
    <t>OEZ:20217</t>
  </si>
  <si>
    <t>40 ÷ 50</t>
  </si>
  <si>
    <t>250 ÷ 500</t>
  </si>
  <si>
    <t>35 ÷ 50</t>
  </si>
  <si>
    <t>3VA1150-3EF36-0AA0</t>
  </si>
  <si>
    <t>BC160NT305-63-D</t>
  </si>
  <si>
    <t>OEZ:20219</t>
  </si>
  <si>
    <t>50 ÷ 63</t>
  </si>
  <si>
    <t>315 ÷ 630</t>
  </si>
  <si>
    <t>44 ÷ 63</t>
  </si>
  <si>
    <t>3VA1163-3EF36-0AA0</t>
  </si>
  <si>
    <t>BC160NT305-80-D</t>
  </si>
  <si>
    <t>OEZ:20222</t>
  </si>
  <si>
    <t>63 ÷ 80</t>
  </si>
  <si>
    <t>400 ÷ 800</t>
  </si>
  <si>
    <t>56 ÷ 80</t>
  </si>
  <si>
    <t>3VA1180-3EF36-0AA0</t>
  </si>
  <si>
    <t>BC160NT305-100-D</t>
  </si>
  <si>
    <t>OEZ:20204</t>
  </si>
  <si>
    <t>80 ÷ 100</t>
  </si>
  <si>
    <t>500 ÷ 1 000</t>
  </si>
  <si>
    <t>70 ÷ 100</t>
  </si>
  <si>
    <t>500 ÷ 1 000</t>
  </si>
  <si>
    <t>3VA1110-3EF36-0AA0</t>
  </si>
  <si>
    <t>BC160NT305-125-D</t>
  </si>
  <si>
    <t>OEZ:20206</t>
  </si>
  <si>
    <t>100 ÷ 125</t>
  </si>
  <si>
    <t>625 ÷ 1 250</t>
  </si>
  <si>
    <t>88 ÷ 125</t>
  </si>
  <si>
    <t>625 ÷ 1 250</t>
  </si>
  <si>
    <t>3VA1112-3EF36-0AA0</t>
  </si>
  <si>
    <t>BC160NT305-160-D</t>
  </si>
  <si>
    <t>OEZ:20208</t>
  </si>
  <si>
    <t>125 ÷ 160</t>
  </si>
  <si>
    <t>800 ÷ 1 600</t>
  </si>
  <si>
    <t>112 ÷ 160</t>
  </si>
  <si>
    <t>800 ÷ 1 600</t>
  </si>
  <si>
    <t>3VA1116-3EF36-0AA0</t>
  </si>
  <si>
    <t>průmyslové</t>
  </si>
  <si>
    <t>10 ÷ 25</t>
  </si>
  <si>
    <t>38 ÷ 300</t>
  </si>
  <si>
    <t>ETU320</t>
  </si>
  <si>
    <t>3VA2025-5HL36-0AA0</t>
  </si>
  <si>
    <t>16 ÷ 40</t>
  </si>
  <si>
    <t>60 ÷ 480</t>
  </si>
  <si>
    <t>3VA2040-5HL36-0AA0</t>
  </si>
  <si>
    <t>25 ÷ 63</t>
  </si>
  <si>
    <t>95 ÷ 756</t>
  </si>
  <si>
    <t>3VA2063-5HL36-0AA0</t>
  </si>
  <si>
    <t>40 ÷ 100</t>
  </si>
  <si>
    <t>150 ÷ 1 200</t>
  </si>
  <si>
    <t>3VA2010-5HL36-0AA0</t>
  </si>
  <si>
    <t>3VA2125-5HL36-0AA0</t>
  </si>
  <si>
    <t>3VA2140-5HL36-0AA0</t>
  </si>
  <si>
    <t>3VA2163-5HL36-0AA0</t>
  </si>
  <si>
    <t>3VA2110-5HL36-0AA0</t>
  </si>
  <si>
    <t>63 ÷ 160</t>
  </si>
  <si>
    <t>240 ÷ 1 600</t>
  </si>
  <si>
    <t>3VA2116-5HL36-0AA0</t>
  </si>
  <si>
    <t>BC160NT305-160-L</t>
  </si>
  <si>
    <t>OEZ:20207</t>
  </si>
  <si>
    <t>jednoduché</t>
  </si>
  <si>
    <t>TM210</t>
  </si>
  <si>
    <t>3VA1116-3ED36-0AA0</t>
  </si>
  <si>
    <t>nelze použít jako hlavní jistič před elektroměr</t>
  </si>
  <si>
    <t>BC160NT305-125-L</t>
  </si>
  <si>
    <t>OEZ:20205</t>
  </si>
  <si>
    <t>3VA1112-3ED36-0AA0</t>
  </si>
  <si>
    <t>BC160NT305-100-L</t>
  </si>
  <si>
    <t>OEZ:20203</t>
  </si>
  <si>
    <t>3VA1110-3ED36-0AA0</t>
  </si>
  <si>
    <t>BC160NT305-80-L</t>
  </si>
  <si>
    <t>OEZ:20221</t>
  </si>
  <si>
    <t>3VA1180-3ED36-0AA0</t>
  </si>
  <si>
    <t>BC160NT305-63-L</t>
  </si>
  <si>
    <t>OEZ:20218</t>
  </si>
  <si>
    <t>3VA1163-3ED36-0AA0</t>
  </si>
  <si>
    <t>BC160NT305-50-L</t>
  </si>
  <si>
    <t>OEZ:20216</t>
  </si>
  <si>
    <t>3VA1150-3ED36-0AA0</t>
  </si>
  <si>
    <t>BC160NT305-40-L</t>
  </si>
  <si>
    <t>OEZ:20214</t>
  </si>
  <si>
    <t>3VA1140-3ED36-0AA0</t>
  </si>
  <si>
    <t>BC160NT305-100-M</t>
  </si>
  <si>
    <t>OEZ:20242</t>
  </si>
  <si>
    <t xml:space="preserve"> 80 ÷ 100 </t>
  </si>
  <si>
    <t>motory</t>
  </si>
  <si>
    <t>120 ÷ 1 500</t>
  </si>
  <si>
    <t>ETU350M</t>
  </si>
  <si>
    <t>3VA2110-5MN36-0AA0</t>
  </si>
  <si>
    <t>BC160NT305-80-M</t>
  </si>
  <si>
    <t>OEZ:20250</t>
  </si>
  <si>
    <t xml:space="preserve"> 63 ÷ 80 </t>
  </si>
  <si>
    <t>BC160NT305-63-M</t>
  </si>
  <si>
    <t>OEZ:20249</t>
  </si>
  <si>
    <t xml:space="preserve"> 50 ÷ 63 </t>
  </si>
  <si>
    <t>75 ÷ 945</t>
  </si>
  <si>
    <t>3VA2163-5MN36-0AA0</t>
  </si>
  <si>
    <t>BC160NT305-50-M</t>
  </si>
  <si>
    <t>OEZ:20248</t>
  </si>
  <si>
    <t xml:space="preserve"> 40 ÷ 50 </t>
  </si>
  <si>
    <t>BC160NT305-40-M</t>
  </si>
  <si>
    <t>OEZ:20247</t>
  </si>
  <si>
    <t xml:space="preserve"> 32 ÷ 40 </t>
  </si>
  <si>
    <t>48 ÷ 600</t>
  </si>
  <si>
    <t>3VA2140-5MN36-0AA0</t>
  </si>
  <si>
    <t>BC160NT305-32-M</t>
  </si>
  <si>
    <t>OEZ:20246</t>
  </si>
  <si>
    <t xml:space="preserve"> 25 ÷ 32 </t>
  </si>
  <si>
    <t>BC160NT305-25-M</t>
  </si>
  <si>
    <t>OEZ:20245</t>
  </si>
  <si>
    <t xml:space="preserve"> 20 ÷ 25 </t>
  </si>
  <si>
    <t>30 ÷ 375</t>
  </si>
  <si>
    <t>3VA2125-5MN36-0AA0</t>
  </si>
  <si>
    <t>BC160NT305-20-M</t>
  </si>
  <si>
    <t>OEZ:20244</t>
  </si>
  <si>
    <t xml:space="preserve"> 16 ÷ 20 </t>
  </si>
  <si>
    <t>BC160NT305-16-M</t>
  </si>
  <si>
    <t>OEZ:20243</t>
  </si>
  <si>
    <t xml:space="preserve"> 12,5 ÷ 16 </t>
  </si>
  <si>
    <t>BC160NT305-32-N</t>
  </si>
  <si>
    <t>OEZ:20641</t>
  </si>
  <si>
    <t>160 ÷ 320</t>
  </si>
  <si>
    <t>220 ÷ 510</t>
  </si>
  <si>
    <t>TM120M</t>
  </si>
  <si>
    <t>3VA1132-5MH36-0AA0</t>
  </si>
  <si>
    <t>BC160NT305-40-N</t>
  </si>
  <si>
    <t>OEZ:20642</t>
  </si>
  <si>
    <t>280 ÷ 640</t>
  </si>
  <si>
    <t>3VA1140-5MH36-0AA0</t>
  </si>
  <si>
    <t>BC160NT305-50-N</t>
  </si>
  <si>
    <t>OEZ:20643</t>
  </si>
  <si>
    <t>350 ÷ 800</t>
  </si>
  <si>
    <t>3VA1150-5MH36-0AA0</t>
  </si>
  <si>
    <t>BC160NT305-63-N</t>
  </si>
  <si>
    <t>OEZ:20644</t>
  </si>
  <si>
    <t>440 ÷ 1 010</t>
  </si>
  <si>
    <t>3VA1163-5MH36-0AA0</t>
  </si>
  <si>
    <t>BC160NT305-80-N</t>
  </si>
  <si>
    <t>OEZ:20645</t>
  </si>
  <si>
    <t>560 ÷ 1 280</t>
  </si>
  <si>
    <t>3VA1180-5MH36-0AA0</t>
  </si>
  <si>
    <t>BC160NT305-100-N</t>
  </si>
  <si>
    <t>OEZ:20646</t>
  </si>
  <si>
    <t>700 ÷ 1 600</t>
  </si>
  <si>
    <t>3VA1110-5MH36-0AA0</t>
  </si>
  <si>
    <t>BC160NT305-125-N</t>
  </si>
  <si>
    <t>OEZ:20647</t>
  </si>
  <si>
    <t>875 ÷ 2 000</t>
  </si>
  <si>
    <t>3VA1112-5MH36-0AA0</t>
  </si>
  <si>
    <t>BC160NT305-160-N</t>
  </si>
  <si>
    <t>OEZ:20621</t>
  </si>
  <si>
    <t>1 120 ÷ 2 560</t>
  </si>
  <si>
    <t>3VA1216-5MH32-0AA0</t>
  </si>
  <si>
    <t>BC160NT305-160-V</t>
  </si>
  <si>
    <t>OEZ:20585</t>
  </si>
  <si>
    <t>odpínání</t>
  </si>
  <si>
    <t>odpínač</t>
  </si>
  <si>
    <t>3VA1116-1AA36-0AA0</t>
  </si>
  <si>
    <t>BD250NE305</t>
  </si>
  <si>
    <t>OEZ:14414</t>
  </si>
  <si>
    <t>SE-BD-0250-DTV3</t>
  </si>
  <si>
    <t>OEZ:24100</t>
  </si>
  <si>
    <t>100 ÷ 250</t>
  </si>
  <si>
    <t>400 ÷ 2 000</t>
  </si>
  <si>
    <t>3VA1112-4EF36-0AA0</t>
  </si>
  <si>
    <t>3VA1116-4EF36-0AA0</t>
  </si>
  <si>
    <t>3VA1216-4EF32-0AA0</t>
  </si>
  <si>
    <t>140 ÷ 200</t>
  </si>
  <si>
    <t>1 000 ÷ 2 000</t>
  </si>
  <si>
    <t>3VA1220-4EF32-0AA0</t>
  </si>
  <si>
    <t>175 ÷ 250</t>
  </si>
  <si>
    <t>1 250 ÷ 2 500</t>
  </si>
  <si>
    <t>3VA1225-4EF32-0AA0</t>
  </si>
  <si>
    <t>SE-BD-0160-DTV3</t>
  </si>
  <si>
    <t>OEZ:24200</t>
  </si>
  <si>
    <t>252 ÷ 1 280</t>
  </si>
  <si>
    <t xml:space="preserve"> 56 ÷ 80</t>
  </si>
  <si>
    <t>3VA1180-4EF36-0AA0</t>
  </si>
  <si>
    <t xml:space="preserve"> 70 ÷ 100</t>
  </si>
  <si>
    <t>3VA1110-4EF36-0AA0</t>
  </si>
  <si>
    <t xml:space="preserve"> 88 ÷ 125</t>
  </si>
  <si>
    <t xml:space="preserve"> 112 ÷ 160</t>
  </si>
  <si>
    <t>SE-BD-0100-DTV3</t>
  </si>
  <si>
    <t>OEZ:24300</t>
  </si>
  <si>
    <t>160 ÷ 800</t>
  </si>
  <si>
    <t>3VA1150-4EF36-0AA0</t>
  </si>
  <si>
    <t>3VA1163-4EF36-0AA0</t>
  </si>
  <si>
    <t>375 ÷ 2 500</t>
  </si>
  <si>
    <t>3VA2225-5HL32-0AA0</t>
  </si>
  <si>
    <t>240 ÷ 1 920</t>
  </si>
  <si>
    <t>3VA2216-5HL32-0AA0</t>
  </si>
  <si>
    <t>selektivní s 3VA20 a 3VA24</t>
  </si>
  <si>
    <t>240 ÷ 1 600</t>
  </si>
  <si>
    <t>selektivní s 3VA23</t>
  </si>
  <si>
    <t>150 ÷ 1 200</t>
  </si>
  <si>
    <t>selektivní s 3VA22</t>
  </si>
  <si>
    <t>SE-BD-0250-MTV8</t>
  </si>
  <si>
    <t>OEZ:24110</t>
  </si>
  <si>
    <t>350 ÷ 2 500</t>
  </si>
  <si>
    <t xml:space="preserve">2 500 (150 ÷ 2 500) </t>
  </si>
  <si>
    <t>ETU350</t>
  </si>
  <si>
    <t>3VA2225-5HN32-0AA0</t>
  </si>
  <si>
    <t>SE-BD-0160-MTV8</t>
  </si>
  <si>
    <t>OEZ:24210</t>
  </si>
  <si>
    <t>200 ÷ 2 400</t>
  </si>
  <si>
    <t>1 920 (95 ÷ 1 600)</t>
  </si>
  <si>
    <t>3VA2216-5HN32-0AA0</t>
  </si>
  <si>
    <t>1 600 (95 ÷ 1 600)</t>
  </si>
  <si>
    <t>3VA2116-5HN36-0AA0</t>
  </si>
  <si>
    <t>SE-BD-0100-MTV8</t>
  </si>
  <si>
    <t>OEZ:24310</t>
  </si>
  <si>
    <t>125 ÷ 1 500</t>
  </si>
  <si>
    <t xml:space="preserve">1 200 (60 ÷ 1 000) </t>
  </si>
  <si>
    <t>3VA2110-5HN36-0AA0</t>
  </si>
  <si>
    <t>3VA2010-5HN36-0AA0</t>
  </si>
  <si>
    <t>3 750 (300 ÷ 3 750)</t>
  </si>
  <si>
    <t>3VA2325-5MN32-0AA0</t>
  </si>
  <si>
    <t>2 400 (189 ÷ 2 400)</t>
  </si>
  <si>
    <t>3VA2216-5MN32-0AA0</t>
  </si>
  <si>
    <t>1 500 (120 ÷ 1 500)</t>
  </si>
  <si>
    <t>SE-BD-0160-L001</t>
  </si>
  <si>
    <t>OEZ:20612</t>
  </si>
  <si>
    <t>3VA1116-4ED36-0AA0</t>
  </si>
  <si>
    <t>možnost použití jako hlavní jistič před elektroměr, nutné zaplombování nastavení dle požadavku energetiky</t>
  </si>
  <si>
    <t>SE-BD-0200-L001</t>
  </si>
  <si>
    <t>OEZ:20666</t>
  </si>
  <si>
    <t>SE-BD-0250-L001</t>
  </si>
  <si>
    <t>OEZ:20613</t>
  </si>
  <si>
    <t>SE-BD-0100-MTV9</t>
  </si>
  <si>
    <t>OEZ:17304</t>
  </si>
  <si>
    <t>SE-BD-0160-MTV9</t>
  </si>
  <si>
    <t>OEZ:19569</t>
  </si>
  <si>
    <t>SE-BD-0250-MTV9</t>
  </si>
  <si>
    <t>OEZ:19570</t>
  </si>
  <si>
    <t>SE-BD-0250-V001</t>
  </si>
  <si>
    <t>OEZ:24120</t>
  </si>
  <si>
    <t>3VA1225-1AA32-0AA0</t>
  </si>
  <si>
    <t>BD250SE305</t>
  </si>
  <si>
    <t>OEZ:14415</t>
  </si>
  <si>
    <t>3VA1112-5EF36-0AA0</t>
  </si>
  <si>
    <t>3VA1116-5EF36-0AA0</t>
  </si>
  <si>
    <t>3VA1216-5EF32-0AA0</t>
  </si>
  <si>
    <t>3VA1220-5EF32-0AA0</t>
  </si>
  <si>
    <t>3VA1225-5EF32-0AA0</t>
  </si>
  <si>
    <t>3VA1180-5EF36-0AA0</t>
  </si>
  <si>
    <t>3VA1110-5EF36-0AA0</t>
  </si>
  <si>
    <t>3VA1150-5EF36-0AA0</t>
  </si>
  <si>
    <t>3VA1163-5EF36-0AA0</t>
  </si>
  <si>
    <t>3VA1116-5ED36-0AA0</t>
  </si>
  <si>
    <t>3VA1112-6EF36-0AA0</t>
  </si>
  <si>
    <t>3VA1116-6EF36-0AA0</t>
  </si>
  <si>
    <t>3VA1216-6EF32-0AA0</t>
  </si>
  <si>
    <t>3VA1220-6EF32-0AA0</t>
  </si>
  <si>
    <t>3VA1225-6EF32-0AA0</t>
  </si>
  <si>
    <t>3VA1180-6EF36-0AA0</t>
  </si>
  <si>
    <t>3VA1110-6EF36-0AA0</t>
  </si>
  <si>
    <t>3VA1150-6EF36-0AA0</t>
  </si>
  <si>
    <t>3VA1163-6EF36-0AA0</t>
  </si>
  <si>
    <t>3VA2225-6HL32-0AA0</t>
  </si>
  <si>
    <t>3VA2216-6HL32-0AA0</t>
  </si>
  <si>
    <t>3VA2116-6HL36-0AA0</t>
  </si>
  <si>
    <t>3VA2110-6HL36-0AA0</t>
  </si>
  <si>
    <t>3VA2010-6HL36-0AA0</t>
  </si>
  <si>
    <t>3VA2225-6HN32-0AA0</t>
  </si>
  <si>
    <t>3VA2216-6HN32-0AA0</t>
  </si>
  <si>
    <t>3VA2116-6HN36-0AA0</t>
  </si>
  <si>
    <t>3VA2110-6HN36-0AA0</t>
  </si>
  <si>
    <t>3VA2010-6HN36-0AA0</t>
  </si>
  <si>
    <t>3VA2325-7MN32-0AA0</t>
  </si>
  <si>
    <t>3VA2216-7MN32-0AA0</t>
  </si>
  <si>
    <t>3VA2110-7MN36-0AA0</t>
  </si>
  <si>
    <t>3VA1116-6ED36-0AA0</t>
  </si>
  <si>
    <t>BH630NE305</t>
  </si>
  <si>
    <t>OEZ:14412</t>
  </si>
  <si>
    <t>SE-BH-0250-DTV3</t>
  </si>
  <si>
    <t>OEZ:25300</t>
  </si>
  <si>
    <t>400 ÷ 3 125</t>
  </si>
  <si>
    <t>SE-BH-0400-DTV3</t>
  </si>
  <si>
    <t>OEZ:25200</t>
  </si>
  <si>
    <t>160 ÷ 400</t>
  </si>
  <si>
    <t>640 ÷ 5 000</t>
  </si>
  <si>
    <t>220 ÷ 320</t>
  </si>
  <si>
    <t>1 600 ÷ 3 200</t>
  </si>
  <si>
    <t>3VA1332-4EF32-0AA0</t>
  </si>
  <si>
    <t>280 ÷ 400</t>
  </si>
  <si>
    <t>2 000 ÷ 4 000</t>
  </si>
  <si>
    <t>3VA1340-4EF32-0AA0</t>
  </si>
  <si>
    <t>SE-BH-0630-DTV3</t>
  </si>
  <si>
    <t>OEZ:25100</t>
  </si>
  <si>
    <t>250 ÷ 630</t>
  </si>
  <si>
    <t>1 000 ÷ 7 875</t>
  </si>
  <si>
    <t>350 ÷ 500</t>
  </si>
  <si>
    <t>2 500 ÷ 5 000</t>
  </si>
  <si>
    <t>3VA1450-4EF32-0AA0</t>
  </si>
  <si>
    <t>440 ÷ 630</t>
  </si>
  <si>
    <t>2 520 ÷ 5 040</t>
  </si>
  <si>
    <t>3VA1463-4EF32-0AA0</t>
  </si>
  <si>
    <t>375 ÷ 3 000</t>
  </si>
  <si>
    <t>3VA2325-5HL32-0AA0</t>
  </si>
  <si>
    <t>600 ÷ 4 000</t>
  </si>
  <si>
    <t>3VA2340-5HL32-0AA0</t>
  </si>
  <si>
    <t>selektivní s 3VA21 a 3VA25</t>
  </si>
  <si>
    <t>600 ÷ 4 800</t>
  </si>
  <si>
    <t>3VA2440-5HL32-0AA0</t>
  </si>
  <si>
    <t>selektivní s 3VA22 a 3VA27</t>
  </si>
  <si>
    <t>945 ÷ 5 670</t>
  </si>
  <si>
    <t>3VA2463-5HL32-0AA0</t>
  </si>
  <si>
    <t>SE-BH-0250-MTV8</t>
  </si>
  <si>
    <t>OEZ:25310</t>
  </si>
  <si>
    <t>320 ÷ 3 750</t>
  </si>
  <si>
    <t>3 000 (150 ÷ 2 500)</t>
  </si>
  <si>
    <t>3VA2325-5HN32-0AA0</t>
  </si>
  <si>
    <t>SE-BH-0400-MTV8</t>
  </si>
  <si>
    <t>OEZ:25210</t>
  </si>
  <si>
    <t>500 ÷ 6 000</t>
  </si>
  <si>
    <t>4 000 (240 ÷ 4 000)</t>
  </si>
  <si>
    <t>3VA2340-5HN32-0AA0</t>
  </si>
  <si>
    <t>4 800 (240 ÷ 4 000)</t>
  </si>
  <si>
    <t>3VA2440-5HN32-0AA0</t>
  </si>
  <si>
    <t>SE-BH-0630-MTV8</t>
  </si>
  <si>
    <t>OEZ:25110</t>
  </si>
  <si>
    <t>800 ÷ 7 000</t>
  </si>
  <si>
    <t>5 670 (375 ÷ 5 670)</t>
  </si>
  <si>
    <t>3VA2463-5HN32-0AA0</t>
  </si>
  <si>
    <t>300 ÷ 3 750</t>
  </si>
  <si>
    <t>480 ÷ 6 000</t>
  </si>
  <si>
    <t>3VA2440-5MN32-0AA0</t>
  </si>
  <si>
    <t>200 ÷ 500</t>
  </si>
  <si>
    <t>600 ÷ 7 500</t>
  </si>
  <si>
    <t>3VA2450-5MN32-0AA0</t>
  </si>
  <si>
    <t>750 ÷ 9 450</t>
  </si>
  <si>
    <t>3VA2563-5MN32-0AA0</t>
  </si>
  <si>
    <t>bez možnosti instalace motorového pohonu</t>
  </si>
  <si>
    <t>945 ÷ 9 450</t>
  </si>
  <si>
    <t>ETU650</t>
  </si>
  <si>
    <t>3VA2780-1AE03-0AA0-Z B06</t>
  </si>
  <si>
    <t>SE-BH-0250-L001</t>
  </si>
  <si>
    <t>OEZ:20614</t>
  </si>
  <si>
    <t>SE-BH-0315-L001</t>
  </si>
  <si>
    <t>OEZ:20615</t>
  </si>
  <si>
    <t>SE-BH-0400-L001</t>
  </si>
  <si>
    <t>OEZ:20616</t>
  </si>
  <si>
    <t>SE-BH-0500-L001</t>
  </si>
  <si>
    <t>OEZ:20617</t>
  </si>
  <si>
    <t>SE-BH-0630-L001</t>
  </si>
  <si>
    <t>OEZ:20618</t>
  </si>
  <si>
    <t>SE-BH-0250-MTV9</t>
  </si>
  <si>
    <t>OEZ:19566</t>
  </si>
  <si>
    <t>SE-BH-0400-MTV9</t>
  </si>
  <si>
    <t>OEZ:19567</t>
  </si>
  <si>
    <t>SE-BH-0630-MTV9</t>
  </si>
  <si>
    <t>OEZ:19568</t>
  </si>
  <si>
    <t>SE-BH-0630-V001</t>
  </si>
  <si>
    <t>OEZ:25120</t>
  </si>
  <si>
    <t>3VA1463-1AA32-0AA0</t>
  </si>
  <si>
    <t>BH630SE305</t>
  </si>
  <si>
    <t>OEZ:14413</t>
  </si>
  <si>
    <t>3VA1332-5EF32-0AA0</t>
  </si>
  <si>
    <t>3VA1340-5EF32-0AA0</t>
  </si>
  <si>
    <t>3VA1450-5EF32-0AA0</t>
  </si>
  <si>
    <t>3VA1463-5EF32-0AA0</t>
  </si>
  <si>
    <t>3VA1332-6EF32-0AA0</t>
  </si>
  <si>
    <t>3VA1340-6EF32-0AA0</t>
  </si>
  <si>
    <t>3VA2325-6HL32-0AA0</t>
  </si>
  <si>
    <t>3VA2340-6HL32-0AA0</t>
  </si>
  <si>
    <t>3VA2440-6HL32-0AA0</t>
  </si>
  <si>
    <t>3VA2325-6HN32-0AA0</t>
  </si>
  <si>
    <t>3VA2340-6HN32-0AA0</t>
  </si>
  <si>
    <t>3VA2440-6HN32-0AA0</t>
  </si>
  <si>
    <t>3VA2463-6HN32-0AA0</t>
  </si>
  <si>
    <t>3VA2440-7MN32-0AA0</t>
  </si>
  <si>
    <t>3VA2450-7MN32-0AA0</t>
  </si>
  <si>
    <t>3VA2563-7MN32-0AA0</t>
  </si>
  <si>
    <t>3VA2780-2AE03-0AA0-Z B06</t>
  </si>
  <si>
    <t>3VA1450-6EF32-0AA0</t>
  </si>
  <si>
    <t>3VA1463-6EF32-0AA0</t>
  </si>
  <si>
    <t>BL1000SE305</t>
  </si>
  <si>
    <t>OEZ:19381</t>
  </si>
  <si>
    <t>SE-BL-J315-DTV3</t>
  </si>
  <si>
    <t>OEZ:22111</t>
  </si>
  <si>
    <t>125 ÷ 315</t>
  </si>
  <si>
    <t>500 ÷ 5 000</t>
  </si>
  <si>
    <t>SE-BL-J630-DTV3</t>
  </si>
  <si>
    <t>OEZ:22211</t>
  </si>
  <si>
    <t>800 ÷ 10 000</t>
  </si>
  <si>
    <t>SE-BL-J800-DTV3</t>
  </si>
  <si>
    <t>OEZ:22311</t>
  </si>
  <si>
    <t>315 ÷ 800</t>
  </si>
  <si>
    <t>1 000 ÷ 12 000</t>
  </si>
  <si>
    <t>3 150 ÷ 6 300</t>
  </si>
  <si>
    <t>3VA1563-5EF32-0AA0</t>
  </si>
  <si>
    <t>560 ÷ 800</t>
  </si>
  <si>
    <t>4 000 ÷ 8 000</t>
  </si>
  <si>
    <t>3VA1580-5EF32-0AA0</t>
  </si>
  <si>
    <t>SE-BL-J1000-DTV3</t>
  </si>
  <si>
    <t>OEZ:19383</t>
  </si>
  <si>
    <t>400 ÷ 1 000</t>
  </si>
  <si>
    <t>1 250 ÷ 14 000</t>
  </si>
  <si>
    <t>700 ÷ 1 000</t>
  </si>
  <si>
    <t>5 000 ÷ 10 000</t>
  </si>
  <si>
    <t>3VA1510-5EF32-0AA0</t>
  </si>
  <si>
    <t>375 ÷ 6 300</t>
  </si>
  <si>
    <t>3VA2563-5HL32-0AA0</t>
  </si>
  <si>
    <t>3VA2780-1AB03-0AA0-Z B06</t>
  </si>
  <si>
    <t>320 ÷ 800</t>
  </si>
  <si>
    <t>480 ÷ 8 000</t>
  </si>
  <si>
    <t>3VA2580-5HL32-0AA0</t>
  </si>
  <si>
    <t>1 200 ÷ 12 000</t>
  </si>
  <si>
    <t>3VA2780-1AB03-0AA0</t>
  </si>
  <si>
    <t>600 ÷ 10 000</t>
  </si>
  <si>
    <t>3VA2510-5HL32-0AA0</t>
  </si>
  <si>
    <t>1 500 ÷ 15 000</t>
  </si>
  <si>
    <t>3VA2710-1AB03-0AA0</t>
  </si>
  <si>
    <t>SE-BL-J315-MTV8</t>
  </si>
  <si>
    <t>OEZ:22101</t>
  </si>
  <si>
    <t>SE-BL-J630-MTV8</t>
  </si>
  <si>
    <t>OEZ:22201</t>
  </si>
  <si>
    <t>7 560 (375 ÷ 6 300)</t>
  </si>
  <si>
    <t>3VA2563-5HN32-0AA0</t>
  </si>
  <si>
    <t>3VA2780-1AC03-0AA0-Z B06</t>
  </si>
  <si>
    <t>SE-BL-J800-MTV8</t>
  </si>
  <si>
    <t>OEZ:22301</t>
  </si>
  <si>
    <t>8 000 (480 ÷ 8 000)</t>
  </si>
  <si>
    <t>3VA2580-5HN32-0AA0</t>
  </si>
  <si>
    <t>3VA2780-1AC03-0AA0</t>
  </si>
  <si>
    <t>SE-BL-J1000-MTV8</t>
  </si>
  <si>
    <t>OEZ:19384</t>
  </si>
  <si>
    <t>10 000 (600 ÷ 10 000)</t>
  </si>
  <si>
    <t>3VA2510-5HN32-0AA0</t>
  </si>
  <si>
    <t>3VA2710-1AC03-0AA0</t>
  </si>
  <si>
    <t>960 ÷ 12 000</t>
  </si>
  <si>
    <t>3VA2580-5MN32-0AA0</t>
  </si>
  <si>
    <t>3VA2780-1AE03-0AA0</t>
  </si>
  <si>
    <t>400 ÷ 1 000</t>
  </si>
  <si>
    <t>3VA2710-1AE03-0AA0</t>
  </si>
  <si>
    <t>SE-BL-J315-U001</t>
  </si>
  <si>
    <t>OEZ:20527</t>
  </si>
  <si>
    <t>3VA2780-1AE03-0AA0-Z B04</t>
  </si>
  <si>
    <t>SE-BL-J630-U001</t>
  </si>
  <si>
    <t>OEZ:20526</t>
  </si>
  <si>
    <t>SE-BL-J800-U001</t>
  </si>
  <si>
    <t>OEZ:20525</t>
  </si>
  <si>
    <t>SE-BL-J1000-U001</t>
  </si>
  <si>
    <t>OEZ:20524</t>
  </si>
  <si>
    <t>SE-BL-J1000-V001</t>
  </si>
  <si>
    <t>OEZ:19385</t>
  </si>
  <si>
    <t>3VA2710-1AA03-0AA0</t>
  </si>
  <si>
    <t>BL1000SE320</t>
  </si>
  <si>
    <t>OEZ:19382</t>
  </si>
  <si>
    <t>600 ÷ 6 000</t>
  </si>
  <si>
    <t>3VA2780-1AB35-0AA0-Z B04</t>
  </si>
  <si>
    <t>3VA2780-1AB35-0AA0-Z B06</t>
  </si>
  <si>
    <t>3VA2780-1AB35-0AA0</t>
  </si>
  <si>
    <t>3VA2710-1AB35-0AA0</t>
  </si>
  <si>
    <t>3VA2780-1AC35-0AA0-Z B04</t>
  </si>
  <si>
    <t>3VA2780-1AC35-0AA0-Z B06</t>
  </si>
  <si>
    <t>3VA2780-1AC35-0AA0</t>
  </si>
  <si>
    <t>3VA2710-1AC35-0AA0</t>
  </si>
  <si>
    <t>3VA2780-1AE35-0AA0-Z B04</t>
  </si>
  <si>
    <t>3VA2780-1AE35-0AA0-Z B06</t>
  </si>
  <si>
    <t>3VA2780-1AE35-0AA0</t>
  </si>
  <si>
    <t>3VA2710-1AE35-0AA0</t>
  </si>
  <si>
    <t>3VA2710-1AA35-0AA0</t>
  </si>
  <si>
    <t>BL1600SE305</t>
  </si>
  <si>
    <t>OEZ:14410</t>
  </si>
  <si>
    <t>SE-BL-0630-DTV3</t>
  </si>
  <si>
    <t>OEZ:20070</t>
  </si>
  <si>
    <t>SE-BL-1000-DTV3</t>
  </si>
  <si>
    <t>OEZ:20080</t>
  </si>
  <si>
    <t>1 250 ÷ 15 000</t>
  </si>
  <si>
    <t>SE-BL-1250-DTV3</t>
  </si>
  <si>
    <t>OEZ:19388</t>
  </si>
  <si>
    <t>500 ÷ 1 250</t>
  </si>
  <si>
    <t>1 500 ÷ 18 000</t>
  </si>
  <si>
    <t>1 875 ÷ 18 750</t>
  </si>
  <si>
    <t>3VA2712-1AB03-0AA0</t>
  </si>
  <si>
    <t>SE-BL-1600-DTV3</t>
  </si>
  <si>
    <t>OEZ:20090</t>
  </si>
  <si>
    <t>630 ÷ 1 600</t>
  </si>
  <si>
    <t>2 000 ÷ 20 000</t>
  </si>
  <si>
    <t>2 400 ÷ 24 000</t>
  </si>
  <si>
    <t>3VA2716-1AB03-0AA0</t>
  </si>
  <si>
    <t>SE-BL-0630-MTV8</t>
  </si>
  <si>
    <t>OEZ:20071</t>
  </si>
  <si>
    <t>SE-BL-1000-MTV8</t>
  </si>
  <si>
    <t>OEZ:20081</t>
  </si>
  <si>
    <t>SE-BL-1250-MTV8</t>
  </si>
  <si>
    <t>OEZ:19389</t>
  </si>
  <si>
    <t>3VA2712-1AC03-0AA0</t>
  </si>
  <si>
    <t>SE-BL-1600-MTV8</t>
  </si>
  <si>
    <t>OEZ:20091</t>
  </si>
  <si>
    <t>3VA2716-1AC03-0AA0</t>
  </si>
  <si>
    <t>SE-BL-0630-U001</t>
  </si>
  <si>
    <t>OEZ:20523</t>
  </si>
  <si>
    <t>SE-BL-1000-U001</t>
  </si>
  <si>
    <t>OEZ:20364</t>
  </si>
  <si>
    <t>SE-BL-1250-U001</t>
  </si>
  <si>
    <t>OEZ:20521</t>
  </si>
  <si>
    <t>3VA2712-1AE03-0AA0</t>
  </si>
  <si>
    <t>SE-BL-1600-U001</t>
  </si>
  <si>
    <t>OEZ:20363</t>
  </si>
  <si>
    <t>3VA2716-1AE03-0AA0</t>
  </si>
  <si>
    <t>SE-BL-1600-V001</t>
  </si>
  <si>
    <t>OEZ:20400</t>
  </si>
  <si>
    <t>3VA2716-1AA03-0AA0</t>
  </si>
  <si>
    <t>BL1600SE320</t>
  </si>
  <si>
    <t>OEZ:21000</t>
  </si>
  <si>
    <t>3VA2712-1AB35-0AA0</t>
  </si>
  <si>
    <t>3VA2716-1AB35-0AA0</t>
  </si>
  <si>
    <t>3VA2712-1AC35-0AA0</t>
  </si>
  <si>
    <t>3VA2716-1AC35-0AA0</t>
  </si>
  <si>
    <t>3VA2712-1AE35-0AA0</t>
  </si>
  <si>
    <t>3VA2716-1AE35-0AA0</t>
  </si>
  <si>
    <t>3VA2716-1AA35-0AA0</t>
  </si>
  <si>
    <t>3VA1563-6EF32-0AA0</t>
  </si>
  <si>
    <t>3VA1580-6EF32-0AA0</t>
  </si>
  <si>
    <t>3VA1510-6EF32-0AA0</t>
  </si>
  <si>
    <t>3VA2563-6HL32-0AA0</t>
  </si>
  <si>
    <t>3VA2780-2AB03-0AA0-Z B06</t>
  </si>
  <si>
    <t>3VA2580-6HL32-0AA0</t>
  </si>
  <si>
    <t>3VA2780-2AB03-0AA0</t>
  </si>
  <si>
    <t>3VA2510-6HL32-0AA0</t>
  </si>
  <si>
    <t>3VA2710-2AB03-0AA0</t>
  </si>
  <si>
    <t>3VA2563-6HN32-0AA0</t>
  </si>
  <si>
    <t>3VA2780-2AC03-0AA0-Z B06</t>
  </si>
  <si>
    <t>3VA2580-6HN32-0AA0</t>
  </si>
  <si>
    <t>3VA2780-2AC03-0AA0</t>
  </si>
  <si>
    <t>3VA2510-6HN32-0AA0</t>
  </si>
  <si>
    <t>3VA2710-2AC03-0AA0</t>
  </si>
  <si>
    <t>3VA2580-7MN32-0AA0</t>
  </si>
  <si>
    <t>3VA2780-2AE03-0AA0</t>
  </si>
  <si>
    <t>3VA2710-2AE03-0AA0</t>
  </si>
  <si>
    <t>3VA2780-2AE03-0AA0-Z B04</t>
  </si>
  <si>
    <t>3VA2780-2AB35-0AA0-Z B04</t>
  </si>
  <si>
    <t>3VA2780-2AB35-0AA0-Z B06</t>
  </si>
  <si>
    <t>3VA2780-2AB35-0AA0</t>
  </si>
  <si>
    <t>3VA2710-2AB35-0AA0</t>
  </si>
  <si>
    <t>3VA2780-2AC35-0AA0-Z B04</t>
  </si>
  <si>
    <t>3VA2780-2AC35-0AA0-Z B06</t>
  </si>
  <si>
    <t>3VA2780-2AC35-0AA0</t>
  </si>
  <si>
    <t>3VA2710-2AC35-0AA0</t>
  </si>
  <si>
    <t>3VA2780-2AE35-0AA0-Z B04</t>
  </si>
  <si>
    <t>3VA2780-2AE35-0AA0-Z B06</t>
  </si>
  <si>
    <t>3VA2780-2AE35-0AA0</t>
  </si>
  <si>
    <t>3VA2710-2AE35-0AA0</t>
  </si>
  <si>
    <t>3VA2712-2AB03-0AA0</t>
  </si>
  <si>
    <t>3VA2716-2AB03-0AA0</t>
  </si>
  <si>
    <t>3VA2712-2AC03-0AA0</t>
  </si>
  <si>
    <t>3VA2716-2AC03-0AA0</t>
  </si>
  <si>
    <t>3VA2712-2AE03-0AA0</t>
  </si>
  <si>
    <t>3VA2716-2AE03-0AA0</t>
  </si>
  <si>
    <t>3VA2712-2AB35-0AA0</t>
  </si>
  <si>
    <t>3VA2716-2AB35-0AA0</t>
  </si>
  <si>
    <t>3VA2712-2AC35-0AA0</t>
  </si>
  <si>
    <t>3VA2716-2AC35-0AA0</t>
  </si>
  <si>
    <t>3VA2712-2AE35-0AA0</t>
  </si>
  <si>
    <t>3VA2716-2AE35-0AA0</t>
  </si>
  <si>
    <t>BC160NT405-16-D</t>
  </si>
  <si>
    <t>OEZ:33617</t>
  </si>
  <si>
    <t>3VA1196-3EF46-0AA0</t>
  </si>
  <si>
    <t>BC160NT405-20-D</t>
  </si>
  <si>
    <t>OEZ:33616</t>
  </si>
  <si>
    <t>3VA1120-3EF46-0AA0</t>
  </si>
  <si>
    <t>BC160NT405-25-D</t>
  </si>
  <si>
    <t>OEZ:33615</t>
  </si>
  <si>
    <t>3VA1125-3EF46-0AA0</t>
  </si>
  <si>
    <t>BC160NT405-32-D</t>
  </si>
  <si>
    <t>OEZ:33614</t>
  </si>
  <si>
    <t>3VA1132-3EF46-0AA0</t>
  </si>
  <si>
    <t>BC160NT405-40-D</t>
  </si>
  <si>
    <t>OEZ:33613</t>
  </si>
  <si>
    <t>3VA1140-3EF46-0AA0</t>
  </si>
  <si>
    <t>BC160NT405-50-D</t>
  </si>
  <si>
    <t>OEZ:33611</t>
  </si>
  <si>
    <t>3VA1150-3EF46-0AA0</t>
  </si>
  <si>
    <t>BC160NT405-63-D</t>
  </si>
  <si>
    <t>OEZ:33609</t>
  </si>
  <si>
    <t>3VA1163-3EF46-0AA0</t>
  </si>
  <si>
    <t>BC160NT405-80-D</t>
  </si>
  <si>
    <t>OEZ:33607</t>
  </si>
  <si>
    <t>3VA1180-3EF46-0AA0</t>
  </si>
  <si>
    <t>BC160NT405-100-D</t>
  </si>
  <si>
    <t>OEZ:33605</t>
  </si>
  <si>
    <t>3VA1110-3EF46-0AA0</t>
  </si>
  <si>
    <t>BC160NT405-125-D</t>
  </si>
  <si>
    <t>OEZ:33603</t>
  </si>
  <si>
    <t>3VA1112-3EF46-0AA0</t>
  </si>
  <si>
    <t>BC160NT405-160-D</t>
  </si>
  <si>
    <t>OEZ:33601</t>
  </si>
  <si>
    <t>3VA1116-3EF46-0AA0</t>
  </si>
  <si>
    <t>3VA2025-5HL46-0AA0</t>
  </si>
  <si>
    <t>3VA2040-5HL46-0AA0</t>
  </si>
  <si>
    <t>3VA2063-5HL46-0AA0</t>
  </si>
  <si>
    <t>3VA2010-5HL46-0AA0</t>
  </si>
  <si>
    <t>3VA2125-5HL46-0AA0</t>
  </si>
  <si>
    <t>3VA2140-5HL46-0AA0</t>
  </si>
  <si>
    <t>3VA2163-5HL46-0AA0</t>
  </si>
  <si>
    <t>3VA2110-5HL46-0AA0</t>
  </si>
  <si>
    <t>3VA2116-5HL46-0AA0</t>
  </si>
  <si>
    <t>BC160NT405-160-L</t>
  </si>
  <si>
    <t>OEZ:33600</t>
  </si>
  <si>
    <t>3VA1116-3ED46-0AA0</t>
  </si>
  <si>
    <t>BC160NT405-125-L</t>
  </si>
  <si>
    <t>OEZ:33602</t>
  </si>
  <si>
    <t>3VA1112-3ED46-0AA0</t>
  </si>
  <si>
    <t>BC160NT405-100-L</t>
  </si>
  <si>
    <t>OEZ:33604</t>
  </si>
  <si>
    <t>3VA1110-3ED46-0AA0</t>
  </si>
  <si>
    <t>BC160NT405-80-L</t>
  </si>
  <si>
    <t>OEZ:33606</t>
  </si>
  <si>
    <t>3VA1180-3ED46-0AA0</t>
  </si>
  <si>
    <t>BC160NT405-63-L</t>
  </si>
  <si>
    <t>OEZ:33608</t>
  </si>
  <si>
    <t>3VA1163-3ED46-0AA0</t>
  </si>
  <si>
    <t>BC160NT405-50-L</t>
  </si>
  <si>
    <t>OEZ:33610</t>
  </si>
  <si>
    <t>3VA1150-3ED46-0AA0</t>
  </si>
  <si>
    <t>BC160NT405-40-L</t>
  </si>
  <si>
    <t>OEZ:33612</t>
  </si>
  <si>
    <t>3VA1140-3ED46-0AA0</t>
  </si>
  <si>
    <t>BC160NT405-32-N</t>
  </si>
  <si>
    <t>OEZ:33625</t>
  </si>
  <si>
    <t>bez náhrady</t>
  </si>
  <si>
    <t>BC160NT405-40-N</t>
  </si>
  <si>
    <t>OEZ:33624</t>
  </si>
  <si>
    <t>BC160NT405-50-N</t>
  </si>
  <si>
    <t>OEZ:33623</t>
  </si>
  <si>
    <t>BC160NT405-63-N</t>
  </si>
  <si>
    <t>OEZ:33622</t>
  </si>
  <si>
    <t>BC160NT405-80-N</t>
  </si>
  <si>
    <t>OEZ:33621</t>
  </si>
  <si>
    <t>BC160NT405-100-N</t>
  </si>
  <si>
    <t>OEZ:33620</t>
  </si>
  <si>
    <t>BC160NT405-125-N</t>
  </si>
  <si>
    <t>OEZ:33619</t>
  </si>
  <si>
    <t>BC160NT405-160-N</t>
  </si>
  <si>
    <t>OEZ:33618</t>
  </si>
  <si>
    <t>BC160NT405-160-V</t>
  </si>
  <si>
    <t>OEZ:33626</t>
  </si>
  <si>
    <t>3VA1116-1AA46-0AA0</t>
  </si>
  <si>
    <t>BC160NT406-16-D</t>
  </si>
  <si>
    <t>OEZ:33644</t>
  </si>
  <si>
    <t>3VA1196-3GF46-0AA0</t>
  </si>
  <si>
    <t>BC160NT406-20-D</t>
  </si>
  <si>
    <t>OEZ:33643</t>
  </si>
  <si>
    <t>3VA1120-3GF46-0AA0</t>
  </si>
  <si>
    <t>BC160NT406-25-D</t>
  </si>
  <si>
    <t>OEZ:33642</t>
  </si>
  <si>
    <t>3VA1125-3GF46-0AA0</t>
  </si>
  <si>
    <t>BC160NT406-32-D</t>
  </si>
  <si>
    <t>OEZ:33641</t>
  </si>
  <si>
    <t>3VA1132-3GF46-0AA0</t>
  </si>
  <si>
    <t>BC160NT406-40-D</t>
  </si>
  <si>
    <t>OEZ:33640</t>
  </si>
  <si>
    <t>3VA1140-3GF46-0AA0</t>
  </si>
  <si>
    <t>BC160NT406-50-D</t>
  </si>
  <si>
    <t>OEZ:33638</t>
  </si>
  <si>
    <t>3VA1150-3GF46-0AA0</t>
  </si>
  <si>
    <t>BC160NT406-63-D</t>
  </si>
  <si>
    <t>OEZ:33636</t>
  </si>
  <si>
    <t>3VA1163-3GF46-0AA0</t>
  </si>
  <si>
    <t>BC160NT406-80-D</t>
  </si>
  <si>
    <t>OEZ:33634</t>
  </si>
  <si>
    <t>3VA1180-3GF46-0AA0</t>
  </si>
  <si>
    <t>BC160NT406-100-D</t>
  </si>
  <si>
    <t>OEZ:33632</t>
  </si>
  <si>
    <t>3VA1110-3GF46-0AA0</t>
  </si>
  <si>
    <t>BC160NT406-125-D</t>
  </si>
  <si>
    <t>OEZ:33630</t>
  </si>
  <si>
    <t>3VA1112-3GF46-0AA0</t>
  </si>
  <si>
    <t>BC160NT406-160-D</t>
  </si>
  <si>
    <t>OEZ:33628</t>
  </si>
  <si>
    <t>3VA1116-3GF46-0AA0</t>
  </si>
  <si>
    <t>BC160NT406-160-L</t>
  </si>
  <si>
    <t>OEZ:33627</t>
  </si>
  <si>
    <t>3VA1116-3GD46-0AA0</t>
  </si>
  <si>
    <t>BC160NT406-125-L</t>
  </si>
  <si>
    <t>OEZ:33629</t>
  </si>
  <si>
    <t>3VA1112-3GD46-0AA0</t>
  </si>
  <si>
    <t>BC160NT406-100-L</t>
  </si>
  <si>
    <t>OEZ:33631</t>
  </si>
  <si>
    <t>3VA1110-3GD46-0AA0</t>
  </si>
  <si>
    <t>BC160NT406-80-L</t>
  </si>
  <si>
    <t>OEZ:33633</t>
  </si>
  <si>
    <t>3VA1180-3GD46-0AA0</t>
  </si>
  <si>
    <t>BC160NT406-63-L</t>
  </si>
  <si>
    <t>OEZ:33635</t>
  </si>
  <si>
    <t>3VA1163-3GD46-0AA0</t>
  </si>
  <si>
    <t>BC160NT406-50-L</t>
  </si>
  <si>
    <t>OEZ:33637</t>
  </si>
  <si>
    <t>3VA1150-3GD46-0AA0</t>
  </si>
  <si>
    <t>BC160NT406-40-L</t>
  </si>
  <si>
    <t>OEZ:33639</t>
  </si>
  <si>
    <t>3VA1140-3GD46-0AA0</t>
  </si>
  <si>
    <t>BC160NT406-32-N</t>
  </si>
  <si>
    <t>OEZ:33652</t>
  </si>
  <si>
    <t>BC160NT406-40-N</t>
  </si>
  <si>
    <t>OEZ:33651</t>
  </si>
  <si>
    <t>BC160NT406-50-N</t>
  </si>
  <si>
    <t>OEZ:33650</t>
  </si>
  <si>
    <t>BC160NT406-63-N</t>
  </si>
  <si>
    <t>OEZ:33649</t>
  </si>
  <si>
    <t>BC160NT406-80-N</t>
  </si>
  <si>
    <t>OEZ:33648</t>
  </si>
  <si>
    <t>BC160NT406-100-N</t>
  </si>
  <si>
    <t>OEZ:33647</t>
  </si>
  <si>
    <t>BC160NT406-125-N</t>
  </si>
  <si>
    <t>OEZ:33646</t>
  </si>
  <si>
    <t>BC160NT406-160-N</t>
  </si>
  <si>
    <t>OEZ:33645</t>
  </si>
  <si>
    <t>BD250NE405</t>
  </si>
  <si>
    <t>OEZ:19571</t>
  </si>
  <si>
    <t>3VA1112-4EF46-0AA0</t>
  </si>
  <si>
    <t>3VA1116-4EF46-0AA0</t>
  </si>
  <si>
    <t>3VA1216-4EF42-0AA0</t>
  </si>
  <si>
    <t>3VA1220-4EF42-0AA0</t>
  </si>
  <si>
    <t>3VA1225-4EF42-0AA0</t>
  </si>
  <si>
    <t>3VA1180-4EF46-0AA0</t>
  </si>
  <si>
    <t>3VA1110-4EF46-0AA0</t>
  </si>
  <si>
    <t>3VA1150-4EF46-0AA0</t>
  </si>
  <si>
    <t>3VA1163-4EF46-0AA0</t>
  </si>
  <si>
    <t>3VA2225-5HL42-0AA0</t>
  </si>
  <si>
    <t>3VA2216-5HL42-0AA0</t>
  </si>
  <si>
    <t>3VA2225-5HN42-0AA0</t>
  </si>
  <si>
    <t>3VA2216-5HN42-0AA0</t>
  </si>
  <si>
    <t>3VA2116-5HN46-0AA0</t>
  </si>
  <si>
    <t>3VA2110-5HN46-0AA0</t>
  </si>
  <si>
    <t>3VA2010-5HN46-0AA0</t>
  </si>
  <si>
    <t>3VA1116-4ED46-0AA0</t>
  </si>
  <si>
    <t>3VA1225-1AA42-0AA0</t>
  </si>
  <si>
    <t>BD250NE406</t>
  </si>
  <si>
    <t>OEZ:19572</t>
  </si>
  <si>
    <t>SE-BD-0100-4D01</t>
  </si>
  <si>
    <t>OEZ:33423</t>
  </si>
  <si>
    <t>80 ÷ 900</t>
  </si>
  <si>
    <t>SE-BD-0160-4D01</t>
  </si>
  <si>
    <t>OEZ:33424</t>
  </si>
  <si>
    <t>126 ÷ 1 440</t>
  </si>
  <si>
    <t>SE-BD-0250-4D01</t>
  </si>
  <si>
    <t>OEZ:33425</t>
  </si>
  <si>
    <t>200 ÷ 2 250</t>
  </si>
  <si>
    <t>BD250SE405</t>
  </si>
  <si>
    <t>OEZ:19573</t>
  </si>
  <si>
    <t>3VA1112-5EF46-0AA0</t>
  </si>
  <si>
    <t>3VA1116-5EF46-0AA0</t>
  </si>
  <si>
    <t>3VA1216-5EF42-0AA0</t>
  </si>
  <si>
    <t>3VA1220-5EF42-0AA0</t>
  </si>
  <si>
    <t>3VA1225-5EF42-0AA0</t>
  </si>
  <si>
    <t>3VA1180-5EF46-0AA0</t>
  </si>
  <si>
    <t>3VA1110-5EF46-0AA0</t>
  </si>
  <si>
    <t>3VA1150-5EF46-0AA0</t>
  </si>
  <si>
    <t>3VA1163-5EF46-0AA0</t>
  </si>
  <si>
    <t>3VA1116-5ED46-0AA0</t>
  </si>
  <si>
    <t>3VA1112-6EF46-0AA0</t>
  </si>
  <si>
    <t>3VA1116-6EF46-0AA0</t>
  </si>
  <si>
    <t>3VA1216-6EF42-0AA0</t>
  </si>
  <si>
    <t>3VA1220-6EF42-0AA0</t>
  </si>
  <si>
    <t>3VA1225-6EF42-0AA0</t>
  </si>
  <si>
    <t>3VA1180-6EF46-0AA0</t>
  </si>
  <si>
    <t>3VA1110-6EF46-0AA0</t>
  </si>
  <si>
    <t>3VA1150-6EF46-0AA0</t>
  </si>
  <si>
    <t>3VA1163-6EF46-0AA0</t>
  </si>
  <si>
    <t>3VA2225-6HL42-0AA0</t>
  </si>
  <si>
    <t>3VA2216-6HL42-0AA0</t>
  </si>
  <si>
    <t>3VA2116-6HL46-0AA0</t>
  </si>
  <si>
    <t>3VA2110-6HL46-0AA0</t>
  </si>
  <si>
    <t>3VA2010-6HL46-0AA0</t>
  </si>
  <si>
    <t>3VA2225-6HN42-0AA0</t>
  </si>
  <si>
    <t>3VA2216-6HN42-0AA0</t>
  </si>
  <si>
    <t>3VA2116-6HN46-0AA0</t>
  </si>
  <si>
    <t>3VA2110-6HN46-0AA0</t>
  </si>
  <si>
    <t>3VA2010-6HN46-0AA0</t>
  </si>
  <si>
    <t>3VA1116-6ED46-0AA0</t>
  </si>
  <si>
    <t>BD250SE406</t>
  </si>
  <si>
    <t>OEZ:19574</t>
  </si>
  <si>
    <t>BH630NE405</t>
  </si>
  <si>
    <t>OEZ:19583</t>
  </si>
  <si>
    <t>3VA1342-4EF42-0AA0</t>
  </si>
  <si>
    <t>3VA1340-4EF42-0AA0</t>
  </si>
  <si>
    <t>3VA1450-4EF42-0AA0</t>
  </si>
  <si>
    <t>3VA1463-4EF42-0AA0</t>
  </si>
  <si>
    <t>3VA2425-5HL42-0AA0</t>
  </si>
  <si>
    <t>3VA2340-5HL42-0AA0</t>
  </si>
  <si>
    <t>3VA2440-5HL42-0AA0</t>
  </si>
  <si>
    <t>3VA2463-5HL42-0AA0</t>
  </si>
  <si>
    <t>3VA2425-5HN42-0AA0</t>
  </si>
  <si>
    <t>3VA2340-5HN42-0AA0</t>
  </si>
  <si>
    <t>3VA2440-5HN42-0AA0</t>
  </si>
  <si>
    <t>3VA2463-5HN42-0AA0</t>
  </si>
  <si>
    <t>3VA1463-1AA42-0AA0</t>
  </si>
  <si>
    <t>BH630NE406</t>
  </si>
  <si>
    <t>OEZ:19584</t>
  </si>
  <si>
    <t>SE-BH-0250-4D01</t>
  </si>
  <si>
    <t>OEZ:33426</t>
  </si>
  <si>
    <t>SE-BH-0400-4D01</t>
  </si>
  <si>
    <t>OEZ:33427</t>
  </si>
  <si>
    <t>320 ÷ 3 600</t>
  </si>
  <si>
    <t>SE-BH-0630-4D01</t>
  </si>
  <si>
    <t>OEZ:33428</t>
  </si>
  <si>
    <t>500 ÷ 5 670</t>
  </si>
  <si>
    <t>BH630SE405</t>
  </si>
  <si>
    <t>OEZ:19585</t>
  </si>
  <si>
    <t>3VA1342-5EF42-0AA0</t>
  </si>
  <si>
    <t>3VA1340-5EF42-0AA0</t>
  </si>
  <si>
    <t>3VA1450-5EF42-0AA0</t>
  </si>
  <si>
    <t>3VA1463-5EF42-0AA0</t>
  </si>
  <si>
    <t>BH630SE406</t>
  </si>
  <si>
    <t>OEZ:19586</t>
  </si>
  <si>
    <t>3VA1342-6EF42-0AA0</t>
  </si>
  <si>
    <t>3VA1340-6EF42-0AA0</t>
  </si>
  <si>
    <t>3VA1450-6EF42-0AA0</t>
  </si>
  <si>
    <t>3VA1463-6EF42-0AA0</t>
  </si>
  <si>
    <t>3VA2425-6HL42-0AA0</t>
  </si>
  <si>
    <t>3VA2340-6HL42-0AA0</t>
  </si>
  <si>
    <t>3VA2440-6HL42-0AA0</t>
  </si>
  <si>
    <t>3VA2463-6HL42-0AA0</t>
  </si>
  <si>
    <t>3VA2425-6HN42-0AA0</t>
  </si>
  <si>
    <t>3VA2340-6HN42-0AA0</t>
  </si>
  <si>
    <t>3VA2440-6HN42-0AA0</t>
  </si>
  <si>
    <t>3VA2463-6HN42-0AA0</t>
  </si>
  <si>
    <t>Здесь рекомендуется помнить тип оригинального автоматического выключателя и его замену в исполнении 3VA (обычно 5 знаков из кода 3VA)</t>
  </si>
  <si>
    <t>Остальные принадлежности</t>
  </si>
  <si>
    <t>содержит таблицу перевода остальных принадлежностей</t>
  </si>
  <si>
    <r>
      <t>Если замена в виде 3VA неочевидна, выбираются параметры автоматического выключателя 3VA, такие как тип применения, I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>, I</t>
    </r>
    <r>
      <rPr>
        <vertAlign val="subscript"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charset val="238"/>
        <scheme val="minor"/>
      </rPr>
      <t>, I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, I</t>
    </r>
    <r>
      <rPr>
        <vertAlign val="subscript"/>
        <sz val="11"/>
        <color theme="1"/>
        <rFont val="Calibri"/>
        <family val="2"/>
        <charset val="238"/>
        <scheme val="minor"/>
      </rPr>
      <t>cu</t>
    </r>
  </si>
  <si>
    <r>
      <t xml:space="preserve">в указанных колонках затем необходимо выбрать либо </t>
    </r>
    <r>
      <rPr>
        <b/>
        <i/>
        <sz val="11"/>
        <color theme="1"/>
        <rFont val="Calibri"/>
        <family val="2"/>
        <charset val="238"/>
        <scheme val="minor"/>
      </rPr>
      <t>модификацию кода заказа</t>
    </r>
    <r>
      <rPr>
        <sz val="11"/>
        <color theme="1"/>
        <rFont val="Calibri"/>
        <family val="2"/>
        <charset val="238"/>
        <scheme val="minor"/>
      </rPr>
      <t xml:space="preserve">, либо </t>
    </r>
    <r>
      <rPr>
        <b/>
        <i/>
        <sz val="11"/>
        <color theme="1"/>
        <rFont val="Calibri"/>
        <family val="2"/>
        <charset val="238"/>
        <scheme val="minor"/>
      </rPr>
      <t>дополнительный код</t>
    </r>
    <r>
      <rPr>
        <sz val="11"/>
        <color theme="1"/>
        <rFont val="Calibri"/>
        <family val="2"/>
        <charset val="238"/>
        <scheme val="minor"/>
      </rPr>
      <t xml:space="preserve"> в случае, если принадлежности будут частью автоматического выключателя 3VA27.</t>
    </r>
  </si>
  <si>
    <r>
      <t>Автоматический выключатель защищает проводку между двумя распределительными щитами, где не ожидается высоких пусковых токов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4"/>
        <rFont val="Calibri"/>
        <family val="2"/>
        <charset val="238"/>
        <scheme val="minor"/>
      </rPr>
      <t>простое применение</t>
    </r>
    <r>
      <rPr>
        <sz val="11"/>
        <color theme="1"/>
        <rFont val="Calibri"/>
        <family val="2"/>
        <charset val="238"/>
        <scheme val="minor"/>
      </rPr>
      <t>.</t>
    </r>
  </si>
  <si>
    <t>Что касается внутренних принадлежностей, то здесь не нужно особо заниматься типоразмером автоматического выключателя 3VA, потому что эти принадлежности универсальны до 1 000 A.</t>
  </si>
  <si>
    <r>
      <t xml:space="preserve">Заданию, как кажется, отвечает несколько позиций, но при более внимательном рассмотрении выясняется, что полученная замена в виде 3VA всегда одинакова - </t>
    </r>
    <r>
      <rPr>
        <b/>
        <sz val="11"/>
        <color theme="4"/>
        <rFont val="Calibri"/>
        <family val="2"/>
        <charset val="238"/>
        <scheme val="minor"/>
      </rPr>
      <t>3VA9257-0FK25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</si>
  <si>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Заданию соответствуют 2 исполнения присоединительных комплектов. Для наших нужд вполне достаточно исполнение без зажимов для присоединения вспомогательных цепей и цепей управления - </t>
    </r>
    <r>
      <rPr>
        <b/>
        <sz val="11"/>
        <color theme="4"/>
        <rFont val="Calibri"/>
        <family val="2"/>
        <charset val="238"/>
        <scheme val="minor"/>
      </rPr>
      <t>3VA9213-0JJ13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</si>
</sst>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</cellStyleXfs>
  <cellXfs count="6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7" fillId="0" borderId="0" xfId="1" applyFont="1" applyBorder="1"/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ont="1" applyAlignment="1"/>
    <xf numFmtId="0" fontId="7" fillId="0" borderId="0" xfId="1" applyFont="1"/>
    <xf numFmtId="0" fontId="7" fillId="0" borderId="0" xfId="1" applyNumberFormat="1"/>
    <xf numFmtId="0" fontId="11" fillId="0" borderId="1" xfId="2"/>
    <xf numFmtId="0" fontId="12" fillId="0" borderId="2" xfId="3"/>
    <xf numFmtId="0" fontId="12" fillId="0" borderId="2" xfId="3" applyAlignment="1"/>
    <xf numFmtId="0" fontId="11" fillId="0" borderId="1" xfId="2" applyAlignment="1"/>
    <xf numFmtId="0" fontId="14" fillId="0" borderId="0" xfId="0" applyFont="1"/>
    <xf numFmtId="49" fontId="0" fillId="0" borderId="0" xfId="0" applyNumberFormat="1"/>
    <xf numFmtId="0" fontId="0" fillId="0" borderId="0" xfId="0" applyAlignment="1">
      <alignment horizontal="right" vertical="top"/>
    </xf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/>
    <xf numFmtId="0" fontId="18" fillId="0" borderId="0" xfId="0" applyFont="1" applyAlignment="1">
      <alignment horizontal="left"/>
    </xf>
  </cellXfs>
  <cellStyles count="4">
    <cellStyle name="Hypertextový odkaz" xfId="1" builtinId="8"/>
    <cellStyle name="Nadpis 1" xfId="2" builtinId="16"/>
    <cellStyle name="Nadpis 2" xfId="3" builtinId="17"/>
    <cellStyle name="Normální" xfId="0" builtinId="0"/>
  </cellStyles>
  <dxfs count="60">
    <dxf>
      <numFmt numFmtId="0" formatCode="General"/>
    </dxf>
    <dxf>
      <alignment horizontal="general" vertical="bottom" textRotation="0" wrapText="1" indent="0" justifyLastLine="0" shrinkToFit="0" readingOrder="0"/>
    </dxf>
    <dxf>
      <font>
        <b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</font>
    </dxf>
    <dxf>
      <numFmt numFmtId="0" formatCode="General"/>
    </dxf>
    <dxf>
      <font>
        <b/>
      </font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b/>
      </font>
    </dxf>
    <dxf>
      <font>
        <b/>
      </font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/>
      </font>
    </dxf>
    <dxf>
      <numFmt numFmtId="0" formatCode="General"/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strike val="0"/>
        <outline val="0"/>
        <shadow val="0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8C8"/>
      <color rgb="FFFF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2</xdr:col>
      <xdr:colOff>523876</xdr:colOff>
      <xdr:row>0</xdr:row>
      <xdr:rowOff>454080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6E11A02-6BFA-48AF-BF0D-5CC044E81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8575"/>
          <a:ext cx="3257550" cy="4255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1</xdr:rowOff>
    </xdr:from>
    <xdr:to>
      <xdr:col>16</xdr:col>
      <xdr:colOff>9525</xdr:colOff>
      <xdr:row>18</xdr:row>
      <xdr:rowOff>308625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7039D52-50D3-418C-BA15-858890633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3362326"/>
          <a:ext cx="11029950" cy="3086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</xdr:rowOff>
    </xdr:from>
    <xdr:to>
      <xdr:col>16</xdr:col>
      <xdr:colOff>9525</xdr:colOff>
      <xdr:row>20</xdr:row>
      <xdr:rowOff>308625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12390BE-EFCA-4DCF-8D0D-18C266A3A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3952876"/>
          <a:ext cx="11029950" cy="3086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16</xdr:col>
      <xdr:colOff>0</xdr:colOff>
      <xdr:row>22</xdr:row>
      <xdr:rowOff>308357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5CBE2F5-EBFF-4932-8066-66D483A15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7650" y="4552950"/>
          <a:ext cx="11020425" cy="3083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26</xdr:row>
      <xdr:rowOff>28575</xdr:rowOff>
    </xdr:from>
    <xdr:to>
      <xdr:col>15</xdr:col>
      <xdr:colOff>600076</xdr:colOff>
      <xdr:row>26</xdr:row>
      <xdr:rowOff>807087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6F0C09E-206A-4FFD-A417-F7091FF89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6701" y="5534025"/>
          <a:ext cx="10991850" cy="77851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50</xdr:row>
      <xdr:rowOff>0</xdr:rowOff>
    </xdr:from>
    <xdr:to>
      <xdr:col>16</xdr:col>
      <xdr:colOff>9526</xdr:colOff>
      <xdr:row>50</xdr:row>
      <xdr:rowOff>651190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66BBFF33-5466-48A1-85B8-5DF63832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7651" y="8934450"/>
          <a:ext cx="11029950" cy="65119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55</xdr:row>
      <xdr:rowOff>0</xdr:rowOff>
    </xdr:from>
    <xdr:to>
      <xdr:col>16</xdr:col>
      <xdr:colOff>9526</xdr:colOff>
      <xdr:row>55</xdr:row>
      <xdr:rowOff>667869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67F85C8-C1B7-4E3A-86A7-A3A7B1E01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651" y="10496550"/>
          <a:ext cx="11029950" cy="667869"/>
        </a:xfrm>
        <a:prstGeom prst="rect">
          <a:avLst/>
        </a:prstGeom>
      </xdr:spPr>
    </xdr:pic>
    <xdr:clientData/>
  </xdr:twoCellAnchor>
  <xdr:twoCellAnchor editAs="oneCell">
    <xdr:from>
      <xdr:col>1</xdr:col>
      <xdr:colOff>4</xdr:colOff>
      <xdr:row>58</xdr:row>
      <xdr:rowOff>1</xdr:rowOff>
    </xdr:from>
    <xdr:to>
      <xdr:col>15</xdr:col>
      <xdr:colOff>609595</xdr:colOff>
      <xdr:row>58</xdr:row>
      <xdr:rowOff>559105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C3679E85-7A98-4D35-BCB0-C54EAEA1B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654" y="11639551"/>
          <a:ext cx="11020416" cy="5591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16</xdr:col>
      <xdr:colOff>0</xdr:colOff>
      <xdr:row>64</xdr:row>
      <xdr:rowOff>1458365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C42634E-C6AF-465F-9E71-371647946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7650" y="13544550"/>
          <a:ext cx="11020425" cy="14583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1</xdr:rowOff>
    </xdr:from>
    <xdr:to>
      <xdr:col>16</xdr:col>
      <xdr:colOff>9525</xdr:colOff>
      <xdr:row>70</xdr:row>
      <xdr:rowOff>735331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C6438698-DB95-4165-A717-D1B69B613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7650" y="15859126"/>
          <a:ext cx="11029950" cy="73533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7</xdr:col>
      <xdr:colOff>390526</xdr:colOff>
      <xdr:row>30</xdr:row>
      <xdr:rowOff>3110801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FFB04368-BD68-4361-A9D1-628ECB6CA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7651" y="7124700"/>
          <a:ext cx="5924550" cy="3110801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36</xdr:row>
      <xdr:rowOff>723900</xdr:rowOff>
    </xdr:from>
    <xdr:to>
      <xdr:col>15</xdr:col>
      <xdr:colOff>592325</xdr:colOff>
      <xdr:row>36</xdr:row>
      <xdr:rowOff>5189049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52A2BEF2-F39A-4168-9D50-037CA9A6D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12096750"/>
          <a:ext cx="7555100" cy="44651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19050</xdr:colOff>
      <xdr:row>36</xdr:row>
      <xdr:rowOff>28575</xdr:rowOff>
    </xdr:from>
    <xdr:to>
      <xdr:col>6</xdr:col>
      <xdr:colOff>581025</xdr:colOff>
      <xdr:row>36</xdr:row>
      <xdr:rowOff>921787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204D52CC-BE2D-44FE-A9E7-6472F2539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28293"/>
        <a:stretch/>
      </xdr:blipFill>
      <xdr:spPr>
        <a:xfrm>
          <a:off x="266700" y="11401425"/>
          <a:ext cx="5486400" cy="893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874552</xdr:colOff>
      <xdr:row>0</xdr:row>
      <xdr:rowOff>428625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7D2ACF6-A579-4B5D-9419-68CF14882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60502" cy="428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0</xdr:colOff>
      <xdr:row>0</xdr:row>
      <xdr:rowOff>482221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6D02DE8-F809-4442-9515-E24CA1ACA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0"/>
          <a:ext cx="1009650" cy="482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2</xdr:col>
      <xdr:colOff>950752</xdr:colOff>
      <xdr:row>0</xdr:row>
      <xdr:rowOff>466725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310275-AE56-4C05-A112-089305210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60502" cy="42862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1085850</xdr:colOff>
      <xdr:row>0</xdr:row>
      <xdr:rowOff>482221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CB80C1A-4472-4B3A-9FCC-79A56D25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0125" y="0"/>
          <a:ext cx="1009650" cy="482221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0</xdr:row>
      <xdr:rowOff>47626</xdr:rowOff>
    </xdr:from>
    <xdr:to>
      <xdr:col>16</xdr:col>
      <xdr:colOff>219995</xdr:colOff>
      <xdr:row>0</xdr:row>
      <xdr:rowOff>466726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1E66678-C137-46D1-BCD8-8FCB0998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49950" y="47626"/>
          <a:ext cx="3001295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236377</xdr:colOff>
      <xdr:row>0</xdr:row>
      <xdr:rowOff>466725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920F6D-5B89-4352-986F-530ABBBB5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2760502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4</xdr:col>
      <xdr:colOff>1057275</xdr:colOff>
      <xdr:row>0</xdr:row>
      <xdr:rowOff>482221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CB3F1D-FF04-4F17-BC14-57F0FD542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4825" y="0"/>
          <a:ext cx="1009650" cy="482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1122202</xdr:colOff>
      <xdr:row>0</xdr:row>
      <xdr:rowOff>466725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92DBFB3-AF59-4B9F-9787-CC0BE8134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760502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0</xdr:row>
      <xdr:rowOff>0</xdr:rowOff>
    </xdr:from>
    <xdr:to>
      <xdr:col>4</xdr:col>
      <xdr:colOff>1076325</xdr:colOff>
      <xdr:row>0</xdr:row>
      <xdr:rowOff>482221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A4DCD9-A280-44AC-9776-1DCC62D1E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8575" y="0"/>
          <a:ext cx="1009650" cy="482221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0</xdr:rowOff>
    </xdr:from>
    <xdr:to>
      <xdr:col>10</xdr:col>
      <xdr:colOff>258095</xdr:colOff>
      <xdr:row>0</xdr:row>
      <xdr:rowOff>419100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4E7DB23-213C-46AE-9683-45240D19E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06150" y="0"/>
          <a:ext cx="3001295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1150777</xdr:colOff>
      <xdr:row>0</xdr:row>
      <xdr:rowOff>466725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BC0BBBC-F5F0-413F-9C0C-755FBF95B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760502" cy="4286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0</xdr:rowOff>
    </xdr:from>
    <xdr:to>
      <xdr:col>5</xdr:col>
      <xdr:colOff>1047750</xdr:colOff>
      <xdr:row>0</xdr:row>
      <xdr:rowOff>482221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8ECE80B-930E-4A13-A6A0-DC6A957FB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00" y="0"/>
          <a:ext cx="1009650" cy="482221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0</xdr:row>
      <xdr:rowOff>38100</xdr:rowOff>
    </xdr:from>
    <xdr:to>
      <xdr:col>14</xdr:col>
      <xdr:colOff>496220</xdr:colOff>
      <xdr:row>0</xdr:row>
      <xdr:rowOff>457200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4A2A86A-F578-46D1-9C39-F961AB16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31000" y="38100"/>
          <a:ext cx="3001295" cy="419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141127</xdr:colOff>
      <xdr:row>0</xdr:row>
      <xdr:rowOff>466725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FB42BF-A59F-4127-9017-5C997CE4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760502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0</xdr:rowOff>
    </xdr:from>
    <xdr:to>
      <xdr:col>4</xdr:col>
      <xdr:colOff>1066800</xdr:colOff>
      <xdr:row>0</xdr:row>
      <xdr:rowOff>482221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522B1F8-EE86-4A30-8078-2D08447E7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0"/>
          <a:ext cx="1009650" cy="48222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0</xdr:row>
      <xdr:rowOff>47625</xdr:rowOff>
    </xdr:from>
    <xdr:to>
      <xdr:col>10</xdr:col>
      <xdr:colOff>486695</xdr:colOff>
      <xdr:row>0</xdr:row>
      <xdr:rowOff>466725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4FB6BE8-D5FC-491B-B8D9-3DFE07B40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63700" y="47625"/>
          <a:ext cx="3001295" cy="419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207802</xdr:colOff>
      <xdr:row>0</xdr:row>
      <xdr:rowOff>466725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1DDDE9-B10E-4BE4-8C2D-AD7496BEA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760502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0</xdr:rowOff>
    </xdr:from>
    <xdr:to>
      <xdr:col>5</xdr:col>
      <xdr:colOff>47625</xdr:colOff>
      <xdr:row>0</xdr:row>
      <xdr:rowOff>482221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2CE1DCE-BB14-480A-96DC-A64FF47A3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9725" y="0"/>
          <a:ext cx="1009650" cy="482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207802</xdr:colOff>
      <xdr:row>0</xdr:row>
      <xdr:rowOff>466725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238C0E-9CC5-49B1-ADB3-75CF2E2D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760502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0</xdr:rowOff>
    </xdr:from>
    <xdr:to>
      <xdr:col>4</xdr:col>
      <xdr:colOff>1152525</xdr:colOff>
      <xdr:row>0</xdr:row>
      <xdr:rowOff>482221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532F22A-6EAF-4FEF-BBA6-CC12D987A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0"/>
          <a:ext cx="1009650" cy="482221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10</xdr:col>
      <xdr:colOff>496220</xdr:colOff>
      <xdr:row>0</xdr:row>
      <xdr:rowOff>419100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107C909-66D6-4B6C-88CB-9870FEBAD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49900" y="0"/>
          <a:ext cx="3001295" cy="419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798352</xdr:colOff>
      <xdr:row>0</xdr:row>
      <xdr:rowOff>466725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29F4957-D761-4C4D-BA9D-4A3459198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760502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4</xdr:col>
      <xdr:colOff>1057275</xdr:colOff>
      <xdr:row>0</xdr:row>
      <xdr:rowOff>482221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BC5644A-5FFE-4FD1-ACE9-4A9CEA0B3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7550" y="0"/>
          <a:ext cx="1009650" cy="482221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9526</xdr:rowOff>
    </xdr:from>
    <xdr:to>
      <xdr:col>10</xdr:col>
      <xdr:colOff>267620</xdr:colOff>
      <xdr:row>0</xdr:row>
      <xdr:rowOff>428626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AC94F25-5D81-4179-9333-576A28B0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59125" y="9526"/>
          <a:ext cx="3001295" cy="419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CCB" displayName="MCCB" ref="A2:Q794" totalsRowShown="0" headerRowDxfId="59" dataDxfId="58">
  <autoFilter ref="A2:Q794" xr:uid="{00000000-0009-0000-0100-000003000000}">
    <filterColumn colId="0">
      <filters>
        <filter val="BH630SE305"/>
      </filters>
    </filterColumn>
    <filterColumn colId="2">
      <filters>
        <filter val="SE-BH-0630-DTV3"/>
      </filters>
    </filterColumn>
  </autoFilter>
  <tableColumns count="17">
    <tableColumn id="9" xr3:uid="{00000000-0010-0000-0000-000009000000}" name="автоматический выключатель Modeion" dataDxfId="57" dataCellStyle="Normální"/>
    <tableColumn id="10" xr3:uid="{00000000-0010-0000-0000-00000A000000}" name="код" dataCellStyle="Normální"/>
    <tableColumn id="11" xr3:uid="{00000000-0010-0000-0000-00000B000000}" name="расцепитель максимального тока" dataDxfId="56" dataCellStyle="Normální"/>
    <tableColumn id="12" xr3:uid="{00000000-0010-0000-0000-00000C000000}" name="код ETU" dataDxfId="55" dataCellStyle="Normální"/>
    <tableColumn id="13" xr3:uid="{00000000-0010-0000-0000-00000D000000}" name="In [A]" dataDxfId="54" dataCellStyle="Normální"/>
    <tableColumn id="14" xr3:uid="{00000000-0010-0000-0000-00000E000000}" name="Ir [A]" dataDxfId="53" dataCellStyle="Normální"/>
    <tableColumn id="15" xr3:uid="{00000000-0010-0000-0000-00000F000000}" name="i [A]" dataDxfId="52" dataCellStyle="Normální"/>
    <tableColumn id="16" xr3:uid="{00000000-0010-0000-0000-000010000000}" name="Icu [kA]" dataDxfId="51" dataCellStyle="Normální"/>
    <tableColumn id="1" xr3:uid="{00000000-0010-0000-0000-000001000000}" name="применение" dataDxfId="50"/>
    <tableColumn id="2" xr3:uid="{00000000-0010-0000-0000-000002000000}" name="3VA In [A]" dataDxfId="49"/>
    <tableColumn id="3" xr3:uid="{00000000-0010-0000-0000-000003000000}" name="3VA Ir [A]" dataDxfId="48"/>
    <tableColumn id="4" xr3:uid="{00000000-0010-0000-0000-000004000000}" name="3VA Ii (Isd) [A]" dataDxfId="47"/>
    <tableColumn id="5" xr3:uid="{00000000-0010-0000-0000-000005000000}" name="3VA Icu [kA]" dataDxfId="46"/>
    <tableColumn id="18" xr3:uid="{00000000-0010-0000-0000-000012000000}" name="расцепители максимального тока" dataDxfId="45"/>
    <tableColumn id="6" xr3:uid="{00000000-0010-0000-0000-000006000000}" name="код 3VA" dataDxfId="44"/>
    <tableColumn id="7" xr3:uid="{00000000-0010-0000-0000-000007000000}" name="примечание" dataDxfId="43"/>
    <tableColumn id="8" xr3:uid="{00000000-0010-0000-0000-000008000000}" name="сайт 3VA" dataDxfId="42" dataCellStyle="Hypertextový odkaz">
      <calculatedColumnFormula>HYPERLINK("https://www.novymodeion.cz/vysledky-vyhledavani?q="&amp;O3,O3)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Interní_3VA" displayName="Interní_3VA" ref="A2:R112" totalsRowShown="0" headerRowDxfId="41" dataDxfId="40">
  <autoFilter ref="A2:R112" xr:uid="{00000000-0009-0000-0100-000005000000}"/>
  <tableColumns count="18">
    <tableColumn id="12" xr3:uid="{00000000-0010-0000-0100-00000C000000}" name="принадлежности" dataDxfId="39" dataCellStyle="Normální"/>
    <tableColumn id="13" xr3:uid="{00000000-0010-0000-0100-00000D000000}" name="код" dataCellStyle="Normální"/>
    <tableColumn id="14" xr3:uid="{00000000-0010-0000-0100-00000E000000}" name="для автоматического выключателя Modeion" dataCellStyle="Normální"/>
    <tableColumn id="15" xr3:uid="{00000000-0010-0000-0100-00000F000000}" name="описание" dataCellStyle="Normální"/>
    <tableColumn id="16" xr3:uid="{00000000-0010-0000-0100-000010000000}" name="контакты" dataDxfId="38" dataCellStyle="Normální"/>
    <tableColumn id="17" xr3:uid="{00000000-0010-0000-0100-000011000000}" name="Ie [A]" dataDxfId="37" dataCellStyle="Normální"/>
    <tableColumn id="18" xr3:uid="{00000000-0010-0000-0100-000012000000}" name="Ue [V]" dataDxfId="36" dataCellStyle="Normální"/>
    <tableColumn id="1" xr3:uid="{00000000-0010-0000-0100-000001000000}" name="для автоматического выключателя 3VA" dataDxfId="35"/>
    <tableColumn id="2" xr3:uid="{00000000-0010-0000-0100-000002000000}" name="описание 3VA" dataDxfId="34"/>
    <tableColumn id="3" xr3:uid="{00000000-0010-0000-0100-000003000000}" name="контакты 3VA" dataDxfId="33"/>
    <tableColumn id="4" xr3:uid="{00000000-0010-0000-0100-000004000000}" name="3VA Ie [A]5" dataDxfId="32"/>
    <tableColumn id="5" xr3:uid="{00000000-0010-0000-0100-000005000000}" name="3VA Ue [V]" dataDxfId="31"/>
    <tableColumn id="6" xr3:uid="{00000000-0010-0000-0100-000006000000}" name="Код 3VA" dataDxfId="30"/>
    <tableColumn id="7" xr3:uid="{00000000-0010-0000-0100-000007000000}" name="примечание" dataDxfId="29"/>
    <tableColumn id="8" xr3:uid="{00000000-0010-0000-0100-000008000000}" name="модификация номера заказа" dataDxfId="28"/>
    <tableColumn id="9" xr3:uid="{00000000-0010-0000-0100-000009000000}" name="дополнительный код" dataDxfId="27"/>
    <tableColumn id="10" xr3:uid="{00000000-0010-0000-0100-00000A000000}" name="отдельный код" dataDxfId="26"/>
    <tableColumn id="11" xr3:uid="{00000000-0010-0000-0100-00000B000000}" name="сайт 3VA" dataDxfId="25">
      <calculatedColumnFormula>HYPERLINK("https://www.novymodeion.cz/vysledky-vyhledavani?q="&amp;M3,M3)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RP_3VA" displayName="RP_3VA" ref="A2:K169" totalsRowShown="0" headerRowDxfId="24">
  <autoFilter ref="A2:K169" xr:uid="{00000000-0009-0000-0100-000006000000}"/>
  <tableColumns count="11">
    <tableColumn id="8" xr3:uid="{00000000-0010-0000-0200-000008000000}" name="принадлежности" dataDxfId="23" dataCellStyle="Normální"/>
    <tableColumn id="9" xr3:uid="{00000000-0010-0000-0200-000009000000}" name="код" dataCellStyle="Normální"/>
    <tableColumn id="10" xr3:uid="{00000000-0010-0000-0200-00000A000000}" name="для автоматического выключателя Modeion" dataCellStyle="Normální"/>
    <tableColumn id="11" xr3:uid="{00000000-0010-0000-0200-00000B000000}" name="описание " dataCellStyle="Normální"/>
    <tableColumn id="1" xr3:uid="{00000000-0010-0000-0200-000001000000}" name="для автоматического выключателя 3VA"/>
    <tableColumn id="2" xr3:uid="{00000000-0010-0000-0200-000002000000}" name="описание 3VA"/>
    <tableColumn id="3" xr3:uid="{00000000-0010-0000-0200-000003000000}" name="исполнение"/>
    <tableColumn id="4" xr3:uid="{00000000-0010-0000-0200-000004000000}" name="степень защиты"/>
    <tableColumn id="5" xr3:uid="{00000000-0010-0000-0200-000005000000}" name="код 3VA" dataDxfId="22"/>
    <tableColumn id="6" xr3:uid="{00000000-0010-0000-0200-000006000000}" name="примечание"/>
    <tableColumn id="7" xr3:uid="{00000000-0010-0000-0200-000007000000}" name="сайт 3VA" dataDxfId="21">
      <calculatedColumnFormula>HYPERLINK("https://www.novymodeion.cz/vysledky-vyhledavani?q="&amp;I3,I3)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MP_3VA" displayName="MP_3VA" ref="A2:N43" totalsRowShown="0">
  <autoFilter ref="A2:N43" xr:uid="{00000000-0009-0000-0100-000008000000}"/>
  <tableColumns count="14">
    <tableColumn id="11" xr3:uid="{00000000-0010-0000-0300-00000B000000}" name="принадлежности" dataDxfId="20" dataCellStyle="Normální"/>
    <tableColumn id="12" xr3:uid="{00000000-0010-0000-0300-00000C000000}" name="код" dataCellStyle="Normální"/>
    <tableColumn id="13" xr3:uid="{00000000-0010-0000-0300-00000D000000}" name="для автоматического выключателя Modeion" dataCellStyle="Normální"/>
    <tableColumn id="14" xr3:uid="{00000000-0010-0000-0300-00000E000000}" name="Ue [V]" dataCellStyle="Normální"/>
    <tableColumn id="1" xr3:uid="{00000000-0010-0000-0300-000001000000}" name="для автоматического выключателя 3VA"/>
    <tableColumn id="2" xr3:uid="{00000000-0010-0000-0300-000002000000}" name="3VA Ue [V]"/>
    <tableColumn id="3" xr3:uid="{00000000-0010-0000-0300-000003000000}" name="Код 3VA" dataDxfId="19"/>
    <tableColumn id="4" xr3:uid="{00000000-0010-0000-0300-000004000000}" name="примечание"/>
    <tableColumn id="5" xr3:uid="{00000000-0010-0000-0300-000005000000}" name="модификация номера заказа"/>
    <tableColumn id="6" xr3:uid="{00000000-0010-0000-0300-000006000000}" name="дополнительный код"/>
    <tableColumn id="7" xr3:uid="{00000000-0010-0000-0300-000007000000}" name="отдельный код"/>
    <tableColumn id="8" xr3:uid="{00000000-0010-0000-0300-000008000000}" name="сайт" dataDxfId="18">
      <calculatedColumnFormula>HYPERLINK("https://www.novymodeion.cz/vysledky-vyhledavani?q="&amp;G3,G3)</calculatedColumnFormula>
    </tableColumn>
    <tableColumn id="9" xr3:uid="{00000000-0010-0000-0300-000009000000}" name="сайт2" dataDxfId="17">
      <calculatedColumnFormula>HYPERLINK("https://www.novymodeion.cz/vysledky-vyhledavani?q="&amp;G3,G3)</calculatedColumnFormula>
    </tableColumn>
    <tableColumn id="10" xr3:uid="{00000000-0010-0000-0300-00000A000000}" name="сайт3" dataDxfId="16">
      <calculatedColumnFormula>HYPERLINK("https://www.novymodeion.cz/vysledky-vyhledavani?q="&amp;MID(K3,20,13),MID(K3,20,13))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CS_3VA" displayName="CS_3VA" ref="A2:P232" totalsRowShown="0">
  <autoFilter ref="A2:P232" xr:uid="{00000000-0009-0000-0100-00000A000000}"/>
  <tableColumns count="16">
    <tableColumn id="12" xr3:uid="{00000000-0010-0000-0400-00000C000000}" name="принадлежности" dataDxfId="15" dataCellStyle="Normální"/>
    <tableColumn id="13" xr3:uid="{00000000-0010-0000-0400-00000D000000}" name="код" dataCellStyle="Normální"/>
    <tableColumn id="14" xr3:uid="{00000000-0010-0000-0400-00000E000000}" name="для автоматического выключателя Modeion" dataCellStyle="Normální"/>
    <tableColumn id="15" xr3:uid="{00000000-0010-0000-0400-00000F000000}" name="описание Modeion" dataCellStyle="Normální"/>
    <tableColumn id="16" xr3:uid="{00000000-0010-0000-0400-000010000000}" name="диапазон присоединения [мм2]" dataCellStyle="Normální"/>
    <tableColumn id="1" xr3:uid="{00000000-0010-0000-0400-000001000000}" name="для автоматического выключателя 3VA"/>
    <tableColumn id="2" xr3:uid="{00000000-0010-0000-0400-000002000000}" name="описание 3VA"/>
    <tableColumn id="3" xr3:uid="{00000000-0010-0000-0400-000003000000}" name="диапазон присоединения [мм2] 3VA"/>
    <tableColumn id="4" xr3:uid="{00000000-0010-0000-0400-000004000000}" name="исполнение автоматического выключателя"/>
    <tableColumn id="5" xr3:uid="{00000000-0010-0000-0400-000005000000}" name="зажим для присоединения вспомогательных цепей и цепей управления"/>
    <tableColumn id="6" xr3:uid="{00000000-0010-0000-0400-000006000000}" name="код 3VA"/>
    <tableColumn id="7" xr3:uid="{00000000-0010-0000-0400-000007000000}" name="примечание"/>
    <tableColumn id="8" xr3:uid="{00000000-0010-0000-0400-000008000000}" name="модификация номера заказа"/>
    <tableColumn id="9" xr3:uid="{00000000-0010-0000-0400-000009000000}" name="дополнительный код"/>
    <tableColumn id="10" xr3:uid="{00000000-0010-0000-0400-00000A000000}" name="отдельный код"/>
    <tableColumn id="11" xr3:uid="{00000000-0010-0000-0400-00000B000000}" name="сайт" dataCellStyle="Hypertextový odkaz">
      <calculatedColumnFormula>HYPERLINK("https://www.novymodeion.cz/vysledky-vyhledavani?q="&amp;K3,K3)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ZO_ZV_3VA" displayName="ZO_ZV_3VA" ref="A2:L28" totalsRowShown="0">
  <autoFilter ref="A2:L28" xr:uid="{00000000-0009-0000-0100-00000C000000}"/>
  <tableColumns count="12">
    <tableColumn id="9" xr3:uid="{00000000-0010-0000-0500-000009000000}" name="принадлежности" dataDxfId="14" dataCellStyle="Normální"/>
    <tableColumn id="10" xr3:uid="{00000000-0010-0000-0500-00000A000000}" name="код" dataCellStyle="Normální"/>
    <tableColumn id="11" xr3:uid="{00000000-0010-0000-0500-00000B000000}" name="для автоматического выключателя" dataCellStyle="Normální"/>
    <tableColumn id="12" xr3:uid="{00000000-0010-0000-0500-00000C000000}" name="описание" dataDxfId="13" dataCellStyle="Normální"/>
    <tableColumn id="1" xr3:uid="{00000000-0010-0000-0500-000001000000}" name="для автоматического выключателя 3VA"/>
    <tableColumn id="2" xr3:uid="{00000000-0010-0000-0500-000002000000}" name="описание 3VA"/>
    <tableColumn id="3" xr3:uid="{00000000-0010-0000-0500-000003000000}" name="код 3VA"/>
    <tableColumn id="4" xr3:uid="{00000000-0010-0000-0500-000004000000}" name="примечание"/>
    <tableColumn id="5" xr3:uid="{00000000-0010-0000-0500-000005000000}" name="модификация номера заказа"/>
    <tableColumn id="6" xr3:uid="{00000000-0010-0000-0500-000006000000}" name="дополнительный код"/>
    <tableColumn id="7" xr3:uid="{00000000-0010-0000-0500-000007000000}" name="отдельный код"/>
    <tableColumn id="8" xr3:uid="{00000000-0010-0000-0500-000008000000}" name="сайт" dataDxfId="12">
      <calculatedColumnFormula>HYPERLINK("https://www.novymodeion.cz/vysledky-vyhledavani?q="&amp;G3,G3)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6000000}" name="RCD_3VA" displayName="RCD_3VA" ref="A2:I22" totalsRowShown="0">
  <autoFilter ref="A2:I22" xr:uid="{00000000-0009-0000-0100-00000E000000}"/>
  <tableColumns count="9">
    <tableColumn id="6" xr3:uid="{00000000-0010-0000-0600-000006000000}" name="принадлежности" dataDxfId="11" dataCellStyle="Normální"/>
    <tableColumn id="7" xr3:uid="{00000000-0010-0000-0600-000007000000}" name="код" dataCellStyle="Normální"/>
    <tableColumn id="8" xr3:uid="{00000000-0010-0000-0600-000008000000}" name="для автоматического выключателя" dataCellStyle="Normální"/>
    <tableColumn id="9" xr3:uid="{00000000-0010-0000-0600-000009000000}" name="описание" dataCellStyle="Normální"/>
    <tableColumn id="1" xr3:uid="{00000000-0010-0000-0600-000001000000}" name="для автоматического выключателя 3VA"/>
    <tableColumn id="2" xr3:uid="{00000000-0010-0000-0600-000002000000}" name="описание 3VA"/>
    <tableColumn id="3" xr3:uid="{00000000-0010-0000-0600-000003000000}" name="Код 3VA"/>
    <tableColumn id="4" xr3:uid="{00000000-0010-0000-0600-000004000000}" name="примечание"/>
    <tableColumn id="5" xr3:uid="{00000000-0010-0000-0600-000005000000}" name="сайт" dataDxfId="10">
      <calculatedColumnFormula>HYPERLINK("https://www.novymodeion.cz/vysledky-vyhledavani?q="&amp;G3,G3)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MB_3VA" displayName="MB_3VA" ref="A2:O39" totalsRowShown="0">
  <autoFilter ref="A2:O39" xr:uid="{00000000-0009-0000-0100-000011000000}"/>
  <tableColumns count="15">
    <tableColumn id="12" xr3:uid="{00000000-0010-0000-0700-00000C000000}" name="принадлежности" dataDxfId="9" dataCellStyle="Normální"/>
    <tableColumn id="13" xr3:uid="{00000000-0010-0000-0700-00000D000000}" name="код" dataCellStyle="Normální"/>
    <tableColumn id="14" xr3:uid="{00000000-0010-0000-0700-00000E000000}" name="для автоматического выключателя" dataCellStyle="Normální"/>
    <tableColumn id="15" xr3:uid="{00000000-0010-0000-0700-00000F000000}" name="описание" dataDxfId="8" dataCellStyle="Normální"/>
    <tableColumn id="1" xr3:uid="{00000000-0010-0000-0700-000001000000}" name="для автоматического выключателя 3VA"/>
    <tableColumn id="2" xr3:uid="{00000000-0010-0000-0700-000002000000}" name="описание 3VA" dataDxfId="7"/>
    <tableColumn id="3" xr3:uid="{00000000-0010-0000-0700-000003000000}" name="код 3VA"/>
    <tableColumn id="4" xr3:uid="{00000000-0010-0000-0700-000004000000}" name="примечание"/>
    <tableColumn id="5" xr3:uid="{00000000-0010-0000-0700-000005000000}" name="модификация номера заказа"/>
    <tableColumn id="6" xr3:uid="{00000000-0010-0000-0700-000006000000}" name="дополнительный код"/>
    <tableColumn id="7" xr3:uid="{00000000-0010-0000-0700-000007000000}" name="отдельный код"/>
    <tableColumn id="8" xr3:uid="{00000000-0010-0000-0700-000008000000}" name="сайт" dataDxfId="6">
      <calculatedColumnFormula>HYPERLINK("https://www.novymodeion.cz/vysledky-vyhledavani?q="&amp;MID(G3,1,13),MID(G3,1,13))</calculatedColumnFormula>
    </tableColumn>
    <tableColumn id="9" xr3:uid="{00000000-0010-0000-0700-000009000000}" name="сайт2" dataDxfId="5">
      <calculatedColumnFormula>HYPERLINK("https://www.novymodeion.cz/vysledky-vyhledavani?q="&amp;MID(G3,20,13),MID(G3,20,13))</calculatedColumnFormula>
    </tableColumn>
    <tableColumn id="10" xr3:uid="{00000000-0010-0000-0700-00000A000000}" name="сайт3" dataDxfId="4">
      <calculatedColumnFormula>HYPERLINK("https://www.novymodeion.cz/vysledky-vyhledavani?q="&amp;MID(G3,36,13),MID(G3,36,13))</calculatedColumnFormula>
    </tableColumn>
    <tableColumn id="11" xr3:uid="{00000000-0010-0000-0700-00000B000000}" name="сайт4" dataDxfId="3">
      <calculatedColumnFormula>HYPERLINK("https://www.novymodeion.cz/vysledky-vyhledavani?q="&amp;MID(G3,49,13),MID(G3,49,13))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8000000}" name="OD_3VA" displayName="OD_3VA" ref="A2:L42" totalsRowShown="0">
  <autoFilter ref="A2:L42" xr:uid="{00000000-0009-0000-0100-000013000000}"/>
  <tableColumns count="12">
    <tableColumn id="9" xr3:uid="{00000000-0010-0000-0800-000009000000}" name="принадлежности" dataDxfId="2" dataCellStyle="Normální"/>
    <tableColumn id="10" xr3:uid="{00000000-0010-0000-0800-00000A000000}" name="код" dataCellStyle="Normální"/>
    <tableColumn id="11" xr3:uid="{00000000-0010-0000-0800-00000B000000}" name="для автоматического выключателя" dataCellStyle="Normální"/>
    <tableColumn id="12" xr3:uid="{00000000-0010-0000-0800-00000C000000}" name="описание" dataDxfId="1" dataCellStyle="Normální"/>
    <tableColumn id="1" xr3:uid="{00000000-0010-0000-0800-000001000000}" name="для автоматического выключателя 3VA"/>
    <tableColumn id="2" xr3:uid="{00000000-0010-0000-0800-000002000000}" name="описание 3VA"/>
    <tableColumn id="3" xr3:uid="{00000000-0010-0000-0800-000003000000}" name="Код 3VA"/>
    <tableColumn id="4" xr3:uid="{00000000-0010-0000-0800-000004000000}" name="примечание"/>
    <tableColumn id="5" xr3:uid="{00000000-0010-0000-0800-000005000000}" name="модификация номера заказа"/>
    <tableColumn id="6" xr3:uid="{00000000-0010-0000-0800-000006000000}" name="дополнительный код"/>
    <tableColumn id="7" xr3:uid="{00000000-0010-0000-0800-000007000000}" name="отдельный код"/>
    <tableColumn id="8" xr3:uid="{00000000-0010-0000-0800-000008000000}" name="сайт" dataDxfId="0">
      <calculatedColumnFormula>HYPERLINK("https://www.novymodeion.cz/vysledky-vyhledavani?q="&amp;MID(G3,1,13),MID(G3,1,13))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hnicka.podpora.cz@oez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86"/>
  <sheetViews>
    <sheetView tabSelected="1" workbookViewId="0">
      <selection activeCell="L12" sqref="L12"/>
    </sheetView>
  </sheetViews>
  <sheetFormatPr defaultRowHeight="15" x14ac:dyDescent="0.25"/>
  <cols>
    <col min="1" max="1" width="3.7109375" customWidth="1"/>
    <col min="2" max="2" width="37.28515625" customWidth="1"/>
  </cols>
  <sheetData>
    <row r="1" spans="1:16" ht="39.950000000000003" customHeight="1" x14ac:dyDescent="0.25">
      <c r="P1" s="42" t="s">
        <v>0</v>
      </c>
    </row>
    <row r="2" spans="1:16" ht="20.25" thickBot="1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5.75" thickTop="1" x14ac:dyDescent="0.25">
      <c r="A3" t="s">
        <v>2</v>
      </c>
    </row>
    <row r="4" spans="1:16" ht="18" x14ac:dyDescent="0.35">
      <c r="B4" s="6" t="s">
        <v>3</v>
      </c>
      <c r="C4" t="s">
        <v>4</v>
      </c>
    </row>
    <row r="5" spans="1:16" x14ac:dyDescent="0.25">
      <c r="B5" s="6" t="s">
        <v>5</v>
      </c>
      <c r="C5" t="s">
        <v>6</v>
      </c>
    </row>
    <row r="6" spans="1:16" x14ac:dyDescent="0.25">
      <c r="B6" s="6" t="s">
        <v>7</v>
      </c>
      <c r="C6" t="s">
        <v>8</v>
      </c>
    </row>
    <row r="7" spans="1:16" x14ac:dyDescent="0.25">
      <c r="B7" s="6" t="s">
        <v>9</v>
      </c>
      <c r="C7" t="s">
        <v>10</v>
      </c>
    </row>
    <row r="8" spans="1:16" x14ac:dyDescent="0.25">
      <c r="B8" s="6" t="s">
        <v>11</v>
      </c>
      <c r="C8" t="s">
        <v>12</v>
      </c>
    </row>
    <row r="9" spans="1:16" x14ac:dyDescent="0.25">
      <c r="B9" s="6" t="s">
        <v>13</v>
      </c>
      <c r="C9" t="s">
        <v>14</v>
      </c>
    </row>
    <row r="10" spans="1:16" x14ac:dyDescent="0.25">
      <c r="B10" s="6" t="s">
        <v>15</v>
      </c>
      <c r="C10" t="s">
        <v>16</v>
      </c>
    </row>
    <row r="11" spans="1:16" x14ac:dyDescent="0.25">
      <c r="B11" s="6" t="s">
        <v>17</v>
      </c>
      <c r="C11" t="s">
        <v>18</v>
      </c>
    </row>
    <row r="12" spans="1:16" x14ac:dyDescent="0.25">
      <c r="B12" s="6" t="s">
        <v>2211</v>
      </c>
      <c r="C12" t="s">
        <v>2212</v>
      </c>
    </row>
    <row r="13" spans="1:16" ht="14.45" x14ac:dyDescent="0.3">
      <c r="B13" s="6"/>
    </row>
    <row r="14" spans="1:16" x14ac:dyDescent="0.25">
      <c r="A14" t="s">
        <v>19</v>
      </c>
      <c r="B14" s="6"/>
    </row>
    <row r="15" spans="1:16" ht="14.45" x14ac:dyDescent="0.3">
      <c r="B15" s="6"/>
    </row>
    <row r="17" spans="1:16" ht="20.25" thickBot="1" x14ac:dyDescent="0.35">
      <c r="A17" s="39" t="s">
        <v>20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15.75" thickTop="1" x14ac:dyDescent="0.25">
      <c r="A18" t="s">
        <v>21</v>
      </c>
    </row>
    <row r="19" spans="1:16" ht="28.5" customHeight="1" x14ac:dyDescent="0.3"/>
    <row r="20" spans="1:16" ht="18" x14ac:dyDescent="0.35">
      <c r="A20" t="s">
        <v>2213</v>
      </c>
    </row>
    <row r="21" spans="1:16" ht="32.25" customHeight="1" x14ac:dyDescent="0.3"/>
    <row r="22" spans="1:16" x14ac:dyDescent="0.25">
      <c r="A22" t="s">
        <v>22</v>
      </c>
    </row>
    <row r="23" spans="1:16" ht="30" customHeight="1" x14ac:dyDescent="0.3"/>
    <row r="25" spans="1:16" x14ac:dyDescent="0.25">
      <c r="A25" t="s">
        <v>23</v>
      </c>
    </row>
    <row r="26" spans="1:16" x14ac:dyDescent="0.25">
      <c r="A26" t="s">
        <v>2210</v>
      </c>
    </row>
    <row r="27" spans="1:16" ht="67.5" customHeight="1" x14ac:dyDescent="0.3"/>
    <row r="28" spans="1:16" ht="15" customHeight="1" x14ac:dyDescent="0.3"/>
    <row r="29" spans="1:16" ht="15" customHeight="1" x14ac:dyDescent="0.25">
      <c r="A29" t="s">
        <v>24</v>
      </c>
    </row>
    <row r="30" spans="1:16" ht="15" customHeight="1" x14ac:dyDescent="0.25">
      <c r="A30" t="s">
        <v>25</v>
      </c>
    </row>
    <row r="31" spans="1:16" ht="259.5" customHeight="1" x14ac:dyDescent="0.25"/>
    <row r="32" spans="1:16" ht="15" customHeight="1" x14ac:dyDescent="0.25">
      <c r="B32" t="s">
        <v>26</v>
      </c>
    </row>
    <row r="33" spans="1:16" ht="15" customHeight="1" x14ac:dyDescent="0.25">
      <c r="B33" t="s">
        <v>2214</v>
      </c>
    </row>
    <row r="34" spans="1:16" ht="15" customHeight="1" x14ac:dyDescent="0.25">
      <c r="B34" t="s">
        <v>27</v>
      </c>
    </row>
    <row r="35" spans="1:16" ht="15" customHeight="1" x14ac:dyDescent="0.25"/>
    <row r="36" spans="1:16" ht="15" customHeight="1" x14ac:dyDescent="0.25">
      <c r="A36" t="s">
        <v>28</v>
      </c>
    </row>
    <row r="37" spans="1:16" ht="409.5" customHeight="1" x14ac:dyDescent="0.25"/>
    <row r="38" spans="1:16" ht="15" customHeight="1" x14ac:dyDescent="0.25"/>
    <row r="40" spans="1:16" ht="20.25" thickBot="1" x14ac:dyDescent="0.35">
      <c r="A40" s="39" t="s">
        <v>29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18.75" thickTop="1" thickBot="1" x14ac:dyDescent="0.35">
      <c r="B41" s="38" t="s">
        <v>30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18.75" thickTop="1" x14ac:dyDescent="0.35">
      <c r="B42" t="s">
        <v>31</v>
      </c>
    </row>
    <row r="43" spans="1:16" x14ac:dyDescent="0.25">
      <c r="B43" t="s">
        <v>2215</v>
      </c>
    </row>
    <row r="44" spans="1:16" x14ac:dyDescent="0.25">
      <c r="B44" t="s">
        <v>32</v>
      </c>
    </row>
    <row r="45" spans="1:16" ht="18" x14ac:dyDescent="0.35">
      <c r="B45" t="s">
        <v>33</v>
      </c>
    </row>
    <row r="46" spans="1:16" x14ac:dyDescent="0.25">
      <c r="B46" t="s">
        <v>34</v>
      </c>
    </row>
    <row r="47" spans="1:16" ht="17.25" x14ac:dyDescent="0.25">
      <c r="B47" t="s">
        <v>35</v>
      </c>
    </row>
    <row r="49" spans="2:16" ht="18" thickBot="1" x14ac:dyDescent="0.35">
      <c r="B49" s="38" t="s">
        <v>36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2:16" ht="18.75" thickTop="1" x14ac:dyDescent="0.35">
      <c r="B50" t="s">
        <v>37</v>
      </c>
    </row>
    <row r="51" spans="2:16" ht="60" customHeight="1" x14ac:dyDescent="0.25"/>
    <row r="52" spans="2:16" x14ac:dyDescent="0.25">
      <c r="B52" t="s">
        <v>38</v>
      </c>
    </row>
    <row r="53" spans="2:16" x14ac:dyDescent="0.25">
      <c r="B53" t="s">
        <v>39</v>
      </c>
    </row>
    <row r="55" spans="2:16" x14ac:dyDescent="0.25">
      <c r="B55" t="s">
        <v>40</v>
      </c>
    </row>
    <row r="56" spans="2:16" ht="60" customHeight="1" x14ac:dyDescent="0.25"/>
    <row r="57" spans="2:16" x14ac:dyDescent="0.25">
      <c r="B57" t="s">
        <v>41</v>
      </c>
    </row>
    <row r="58" spans="2:16" x14ac:dyDescent="0.25">
      <c r="B58" t="s">
        <v>42</v>
      </c>
    </row>
    <row r="59" spans="2:16" ht="60" customHeight="1" x14ac:dyDescent="0.25"/>
    <row r="60" spans="2:16" x14ac:dyDescent="0.25">
      <c r="B60" t="s">
        <v>43</v>
      </c>
    </row>
    <row r="61" spans="2:16" x14ac:dyDescent="0.25">
      <c r="B61" t="s">
        <v>2216</v>
      </c>
    </row>
    <row r="63" spans="2:16" x14ac:dyDescent="0.25">
      <c r="B63" t="s">
        <v>44</v>
      </c>
    </row>
    <row r="64" spans="2:16" x14ac:dyDescent="0.25">
      <c r="B64" t="s">
        <v>45</v>
      </c>
    </row>
    <row r="65" spans="2:16" ht="120" customHeight="1" x14ac:dyDescent="0.25"/>
    <row r="66" spans="2:16" x14ac:dyDescent="0.25">
      <c r="B66" t="s">
        <v>2217</v>
      </c>
    </row>
    <row r="67" spans="2:16" x14ac:dyDescent="0.25">
      <c r="B67" t="s">
        <v>46</v>
      </c>
    </row>
    <row r="69" spans="2:16" ht="17.25" x14ac:dyDescent="0.25">
      <c r="B69" t="s">
        <v>47</v>
      </c>
    </row>
    <row r="70" spans="2:16" x14ac:dyDescent="0.25">
      <c r="B70" t="s">
        <v>48</v>
      </c>
    </row>
    <row r="71" spans="2:16" ht="60" customHeight="1" x14ac:dyDescent="0.25"/>
    <row r="72" spans="2:16" x14ac:dyDescent="0.25">
      <c r="B72" t="s">
        <v>2218</v>
      </c>
    </row>
    <row r="73" spans="2:16" x14ac:dyDescent="0.25">
      <c r="B73" t="s">
        <v>49</v>
      </c>
    </row>
    <row r="75" spans="2:16" ht="18" thickBot="1" x14ac:dyDescent="0.35">
      <c r="B75" s="37" t="s">
        <v>50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2:16" ht="15.75" thickTop="1" x14ac:dyDescent="0.25">
      <c r="B76" t="s">
        <v>51</v>
      </c>
    </row>
    <row r="77" spans="2:16" x14ac:dyDescent="0.25">
      <c r="B77" s="40" t="s">
        <v>52</v>
      </c>
    </row>
    <row r="78" spans="2:16" x14ac:dyDescent="0.25">
      <c r="B78" t="s">
        <v>53</v>
      </c>
    </row>
    <row r="79" spans="2:16" x14ac:dyDescent="0.25">
      <c r="B79" t="s">
        <v>54</v>
      </c>
    </row>
    <row r="80" spans="2:16" x14ac:dyDescent="0.25">
      <c r="B80" t="s">
        <v>55</v>
      </c>
    </row>
    <row r="83" spans="1:16" ht="20.25" thickBot="1" x14ac:dyDescent="0.35">
      <c r="A83" s="39" t="s">
        <v>56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ht="15.75" thickTop="1" x14ac:dyDescent="0.25">
      <c r="B84" t="s">
        <v>57</v>
      </c>
    </row>
    <row r="85" spans="1:16" x14ac:dyDescent="0.25">
      <c r="B85" s="41" t="s">
        <v>58</v>
      </c>
    </row>
    <row r="86" spans="1:16" x14ac:dyDescent="0.25">
      <c r="B86" s="6" t="s">
        <v>59</v>
      </c>
    </row>
  </sheetData>
  <hyperlinks>
    <hyperlink ref="B4" location="'Автоматические выключатели'!A1" display="Jističe" xr:uid="{00000000-0004-0000-0000-000000000000}"/>
    <hyperlink ref="B5" location="'Внутренние принадлежности'!A1" display="Vnitřní příslušenství" xr:uid="{00000000-0004-0000-0000-000001000000}"/>
    <hyperlink ref="B6" location="'Ручные приводы'!A1" display="Ruční pohony" xr:uid="{00000000-0004-0000-0000-000002000000}"/>
    <hyperlink ref="B7" location="'Моторные приводы'!A1" display="Motorové pohony" xr:uid="{00000000-0004-0000-0000-000003000000}"/>
    <hyperlink ref="B8" location="'Присоединительные комплекты'!A1" display="Připojovací sady" xr:uid="{00000000-0004-0000-0000-000004000000}"/>
    <hyperlink ref="B9" location="'Выдв. и съемное оборудование'!A1" display="Výsuvné a odnímatlné zařízení" xr:uid="{00000000-0004-0000-0000-000005000000}"/>
    <hyperlink ref="B10" location="'Модули защитного отключения'!A1" display="Chráničové moduly" xr:uid="{00000000-0004-0000-0000-000006000000}"/>
    <hyperlink ref="B11" location="'Блокировка и запирание'!A1" display="Mechanické blokování a uzamykání" xr:uid="{00000000-0004-0000-0000-000007000000}"/>
    <hyperlink ref="B12" location="'Остальные дополнения'!A1" display="Ostatní doplňky" xr:uid="{00000000-0004-0000-0000-000008000000}"/>
    <hyperlink ref="B86" r:id="rId1" xr:uid="{00000000-0004-0000-0000-000009000000}"/>
  </hyperlinks>
  <pageMargins left="0.7" right="0.7" top="0.78740157499999996" bottom="0.78740157499999996" header="0.3" footer="0.3"/>
  <pageSetup paperSize="9" orientation="portrait" horizontalDpi="300" verticalDpi="300" r:id="rId2"/>
  <ignoredErrors>
    <ignoredError sqref="B85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94"/>
  <sheetViews>
    <sheetView workbookViewId="0">
      <pane ySplit="2" topLeftCell="A3" activePane="bottomLeft" state="frozen"/>
      <selection pane="bottomLeft" activeCell="A216" sqref="A216"/>
    </sheetView>
  </sheetViews>
  <sheetFormatPr defaultColWidth="9.140625" defaultRowHeight="15" x14ac:dyDescent="0.25"/>
  <cols>
    <col min="1" max="1" width="18.28515625" style="12" bestFit="1" customWidth="1"/>
    <col min="2" max="2" width="10" style="12" bestFit="1" customWidth="1"/>
    <col min="3" max="3" width="21.5703125" style="12" bestFit="1" customWidth="1"/>
    <col min="4" max="4" width="12.7109375" style="13" bestFit="1" customWidth="1"/>
    <col min="5" max="5" width="10" style="13" bestFit="1" customWidth="1"/>
    <col min="6" max="6" width="10.28515625" style="13" bestFit="1" customWidth="1"/>
    <col min="7" max="7" width="12.7109375" style="13" bestFit="1" customWidth="1"/>
    <col min="8" max="8" width="11.5703125" style="13" bestFit="1" customWidth="1"/>
    <col min="9" max="9" width="15.140625" style="14" bestFit="1" customWidth="1"/>
    <col min="10" max="10" width="14" style="13" bestFit="1" customWidth="1"/>
    <col min="11" max="11" width="13.85546875" style="13" bestFit="1" customWidth="1"/>
    <col min="12" max="12" width="18.85546875" style="13" bestFit="1" customWidth="1"/>
    <col min="13" max="13" width="15.5703125" style="13" bestFit="1" customWidth="1"/>
    <col min="14" max="14" width="24.28515625" style="13" customWidth="1"/>
    <col min="15" max="15" width="25.85546875" style="12" bestFit="1" customWidth="1"/>
    <col min="16" max="16" width="40.7109375" style="14" bestFit="1" customWidth="1"/>
    <col min="17" max="17" width="21" style="12" bestFit="1" customWidth="1"/>
    <col min="18" max="16384" width="9.140625" style="12"/>
  </cols>
  <sheetData>
    <row r="1" spans="1:17" ht="39.950000000000003" customHeight="1" x14ac:dyDescent="0.3"/>
    <row r="2" spans="1:17" s="16" customFormat="1" ht="46.5" x14ac:dyDescent="0.35">
      <c r="A2" s="49" t="s">
        <v>60</v>
      </c>
      <c r="B2" t="s">
        <v>61</v>
      </c>
      <c r="C2" s="49" t="s">
        <v>62</v>
      </c>
      <c r="D2" s="3" t="s">
        <v>63</v>
      </c>
      <c r="E2" s="3" t="s">
        <v>64</v>
      </c>
      <c r="F2" s="3" t="s">
        <v>65</v>
      </c>
      <c r="G2" s="3" t="s">
        <v>66</v>
      </c>
      <c r="H2" s="3" t="s">
        <v>67</v>
      </c>
      <c r="I2" s="17" t="s">
        <v>68</v>
      </c>
      <c r="J2" s="18" t="s">
        <v>69</v>
      </c>
      <c r="K2" s="18" t="s">
        <v>70</v>
      </c>
      <c r="L2" s="18" t="s">
        <v>71</v>
      </c>
      <c r="M2" s="18" t="s">
        <v>72</v>
      </c>
      <c r="N2" s="50" t="s">
        <v>73</v>
      </c>
      <c r="O2" s="17" t="s">
        <v>74</v>
      </c>
      <c r="P2" s="17" t="s">
        <v>75</v>
      </c>
      <c r="Q2" s="17" t="s">
        <v>76</v>
      </c>
    </row>
    <row r="3" spans="1:17" s="20" customFormat="1" ht="14.45" hidden="1" x14ac:dyDescent="0.3">
      <c r="A3" s="7" t="s">
        <v>1354</v>
      </c>
      <c r="B3" t="s">
        <v>1355</v>
      </c>
      <c r="C3" s="7" t="s">
        <v>1356</v>
      </c>
      <c r="D3" s="3" t="s">
        <v>1356</v>
      </c>
      <c r="E3" s="3">
        <v>16</v>
      </c>
      <c r="F3" s="3" t="s">
        <v>1357</v>
      </c>
      <c r="G3" s="3" t="s">
        <v>1358</v>
      </c>
      <c r="H3" s="3">
        <v>25</v>
      </c>
      <c r="I3" s="25" t="s">
        <v>1359</v>
      </c>
      <c r="J3" s="26">
        <v>16</v>
      </c>
      <c r="K3" s="26" t="s">
        <v>1360</v>
      </c>
      <c r="L3" s="26" t="s">
        <v>1361</v>
      </c>
      <c r="M3" s="26">
        <v>25</v>
      </c>
      <c r="N3" s="26" t="s">
        <v>1362</v>
      </c>
      <c r="O3" s="16" t="s">
        <v>1363</v>
      </c>
      <c r="P3" s="27"/>
      <c r="Q3" s="28" t="str">
        <f>HYPERLINK("https://www.novymodeion.cz/vysledky-vyhledavani?q="&amp;O3,O3)</f>
        <v>3VA1196-3EF36-0AA0</v>
      </c>
    </row>
    <row r="4" spans="1:17" s="20" customFormat="1" ht="14.45" hidden="1" x14ac:dyDescent="0.3">
      <c r="A4" s="7" t="s">
        <v>1364</v>
      </c>
      <c r="B4" t="s">
        <v>1365</v>
      </c>
      <c r="C4" s="7" t="s">
        <v>1356</v>
      </c>
      <c r="D4" s="3" t="s">
        <v>1356</v>
      </c>
      <c r="E4" s="3">
        <v>20</v>
      </c>
      <c r="F4" s="3" t="s">
        <v>1366</v>
      </c>
      <c r="G4" s="3" t="s">
        <v>1367</v>
      </c>
      <c r="H4" s="3">
        <v>25</v>
      </c>
      <c r="I4" s="25" t="s">
        <v>1359</v>
      </c>
      <c r="J4" s="26">
        <v>20</v>
      </c>
      <c r="K4" s="26" t="s">
        <v>1368</v>
      </c>
      <c r="L4" s="26" t="s">
        <v>1361</v>
      </c>
      <c r="M4" s="26">
        <v>25</v>
      </c>
      <c r="N4" s="26" t="s">
        <v>1362</v>
      </c>
      <c r="O4" s="16" t="s">
        <v>1369</v>
      </c>
      <c r="P4" s="27"/>
      <c r="Q4" s="28" t="str">
        <f t="shared" ref="Q4:Q67" si="0">HYPERLINK("https://www.novymodeion.cz/vysledky-vyhledavani?q="&amp;O4,O4)</f>
        <v>3VA1120-3EF36-0AA0</v>
      </c>
    </row>
    <row r="5" spans="1:17" s="20" customFormat="1" ht="14.45" hidden="1" x14ac:dyDescent="0.3">
      <c r="A5" s="7" t="s">
        <v>1370</v>
      </c>
      <c r="B5" t="s">
        <v>1371</v>
      </c>
      <c r="C5" s="7" t="s">
        <v>1356</v>
      </c>
      <c r="D5" s="3" t="s">
        <v>1356</v>
      </c>
      <c r="E5" s="3">
        <v>25</v>
      </c>
      <c r="F5" s="3" t="s">
        <v>1372</v>
      </c>
      <c r="G5" s="3" t="s">
        <v>1373</v>
      </c>
      <c r="H5" s="3">
        <v>25</v>
      </c>
      <c r="I5" s="25" t="s">
        <v>1359</v>
      </c>
      <c r="J5" s="26">
        <v>25</v>
      </c>
      <c r="K5" s="26" t="s">
        <v>1374</v>
      </c>
      <c r="L5" s="26" t="s">
        <v>1361</v>
      </c>
      <c r="M5" s="26">
        <v>25</v>
      </c>
      <c r="N5" s="26" t="s">
        <v>1362</v>
      </c>
      <c r="O5" s="16" t="s">
        <v>1375</v>
      </c>
      <c r="P5" s="27"/>
      <c r="Q5" s="28" t="str">
        <f t="shared" si="0"/>
        <v>3VA1125-3EF36-0AA0</v>
      </c>
    </row>
    <row r="6" spans="1:17" s="20" customFormat="1" ht="14.45" hidden="1" x14ac:dyDescent="0.3">
      <c r="A6" s="7" t="s">
        <v>1376</v>
      </c>
      <c r="B6" t="s">
        <v>1377</v>
      </c>
      <c r="C6" s="7" t="s">
        <v>1356</v>
      </c>
      <c r="D6" s="3" t="s">
        <v>1356</v>
      </c>
      <c r="E6" s="3">
        <v>32</v>
      </c>
      <c r="F6" s="3" t="s">
        <v>1378</v>
      </c>
      <c r="G6" s="3" t="s">
        <v>1379</v>
      </c>
      <c r="H6" s="3">
        <v>25</v>
      </c>
      <c r="I6" s="25" t="s">
        <v>1359</v>
      </c>
      <c r="J6" s="26">
        <v>32</v>
      </c>
      <c r="K6" s="26" t="s">
        <v>1380</v>
      </c>
      <c r="L6" s="26" t="s">
        <v>1361</v>
      </c>
      <c r="M6" s="26">
        <v>25</v>
      </c>
      <c r="N6" s="26" t="s">
        <v>1362</v>
      </c>
      <c r="O6" s="16" t="s">
        <v>1381</v>
      </c>
      <c r="P6" s="27"/>
      <c r="Q6" s="28" t="str">
        <f t="shared" si="0"/>
        <v>3VA1132-3EF36-0AA0</v>
      </c>
    </row>
    <row r="7" spans="1:17" s="20" customFormat="1" ht="14.45" hidden="1" x14ac:dyDescent="0.3">
      <c r="A7" s="7" t="s">
        <v>1382</v>
      </c>
      <c r="B7" t="s">
        <v>1383</v>
      </c>
      <c r="C7" s="7" t="s">
        <v>1356</v>
      </c>
      <c r="D7" s="3" t="s">
        <v>1356</v>
      </c>
      <c r="E7" s="3">
        <v>40</v>
      </c>
      <c r="F7" s="3" t="s">
        <v>1384</v>
      </c>
      <c r="G7" s="3" t="s">
        <v>1385</v>
      </c>
      <c r="H7" s="3">
        <v>25</v>
      </c>
      <c r="I7" s="25" t="s">
        <v>1359</v>
      </c>
      <c r="J7" s="26">
        <v>40</v>
      </c>
      <c r="K7" s="26" t="s">
        <v>1386</v>
      </c>
      <c r="L7" s="26" t="s">
        <v>1385</v>
      </c>
      <c r="M7" s="26">
        <v>25</v>
      </c>
      <c r="N7" s="26" t="s">
        <v>1362</v>
      </c>
      <c r="O7" s="16" t="s">
        <v>1387</v>
      </c>
      <c r="P7" s="27"/>
      <c r="Q7" s="28" t="str">
        <f t="shared" si="0"/>
        <v>3VA1140-3EF36-0AA0</v>
      </c>
    </row>
    <row r="8" spans="1:17" s="20" customFormat="1" ht="14.45" hidden="1" x14ac:dyDescent="0.3">
      <c r="A8" s="7" t="s">
        <v>1388</v>
      </c>
      <c r="B8" t="s">
        <v>1389</v>
      </c>
      <c r="C8" s="7" t="s">
        <v>1356</v>
      </c>
      <c r="D8" s="3" t="s">
        <v>1356</v>
      </c>
      <c r="E8" s="3">
        <v>50</v>
      </c>
      <c r="F8" s="3" t="s">
        <v>1390</v>
      </c>
      <c r="G8" s="3" t="s">
        <v>1391</v>
      </c>
      <c r="H8" s="3">
        <v>25</v>
      </c>
      <c r="I8" s="25" t="s">
        <v>1359</v>
      </c>
      <c r="J8" s="26">
        <v>50</v>
      </c>
      <c r="K8" s="26" t="s">
        <v>1392</v>
      </c>
      <c r="L8" s="26" t="s">
        <v>1391</v>
      </c>
      <c r="M8" s="26">
        <v>25</v>
      </c>
      <c r="N8" s="26" t="s">
        <v>1362</v>
      </c>
      <c r="O8" s="16" t="s">
        <v>1393</v>
      </c>
      <c r="P8" s="27"/>
      <c r="Q8" s="28" t="str">
        <f t="shared" si="0"/>
        <v>3VA1150-3EF36-0AA0</v>
      </c>
    </row>
    <row r="9" spans="1:17" s="20" customFormat="1" ht="14.45" hidden="1" x14ac:dyDescent="0.3">
      <c r="A9" s="7" t="s">
        <v>1394</v>
      </c>
      <c r="B9" t="s">
        <v>1395</v>
      </c>
      <c r="C9" s="7" t="s">
        <v>1356</v>
      </c>
      <c r="D9" s="3" t="s">
        <v>1356</v>
      </c>
      <c r="E9" s="3">
        <v>63</v>
      </c>
      <c r="F9" s="3" t="s">
        <v>1396</v>
      </c>
      <c r="G9" s="3" t="s">
        <v>1397</v>
      </c>
      <c r="H9" s="3">
        <v>25</v>
      </c>
      <c r="I9" s="25" t="s">
        <v>1359</v>
      </c>
      <c r="J9" s="26">
        <v>63</v>
      </c>
      <c r="K9" s="26" t="s">
        <v>1398</v>
      </c>
      <c r="L9" s="26" t="s">
        <v>1397</v>
      </c>
      <c r="M9" s="26">
        <v>25</v>
      </c>
      <c r="N9" s="26" t="s">
        <v>1362</v>
      </c>
      <c r="O9" s="16" t="s">
        <v>1399</v>
      </c>
      <c r="P9" s="27"/>
      <c r="Q9" s="28" t="str">
        <f t="shared" si="0"/>
        <v>3VA1163-3EF36-0AA0</v>
      </c>
    </row>
    <row r="10" spans="1:17" s="20" customFormat="1" ht="14.45" hidden="1" x14ac:dyDescent="0.3">
      <c r="A10" s="7" t="s">
        <v>1400</v>
      </c>
      <c r="B10" t="s">
        <v>1401</v>
      </c>
      <c r="C10" s="7" t="s">
        <v>1356</v>
      </c>
      <c r="D10" s="3" t="s">
        <v>1356</v>
      </c>
      <c r="E10" s="3">
        <v>80</v>
      </c>
      <c r="F10" s="3" t="s">
        <v>1402</v>
      </c>
      <c r="G10" s="3" t="s">
        <v>1403</v>
      </c>
      <c r="H10" s="3">
        <v>25</v>
      </c>
      <c r="I10" s="25" t="s">
        <v>1359</v>
      </c>
      <c r="J10" s="26">
        <v>80</v>
      </c>
      <c r="K10" s="26" t="s">
        <v>1404</v>
      </c>
      <c r="L10" s="26" t="s">
        <v>1403</v>
      </c>
      <c r="M10" s="26">
        <v>25</v>
      </c>
      <c r="N10" s="26" t="s">
        <v>1362</v>
      </c>
      <c r="O10" s="16" t="s">
        <v>1405</v>
      </c>
      <c r="P10" s="27"/>
      <c r="Q10" s="28" t="str">
        <f t="shared" si="0"/>
        <v>3VA1180-3EF36-0AA0</v>
      </c>
    </row>
    <row r="11" spans="1:17" s="20" customFormat="1" ht="14.45" hidden="1" x14ac:dyDescent="0.3">
      <c r="A11" s="7" t="s">
        <v>1406</v>
      </c>
      <c r="B11" t="s">
        <v>1407</v>
      </c>
      <c r="C11" s="7" t="s">
        <v>1356</v>
      </c>
      <c r="D11" s="3" t="s">
        <v>1356</v>
      </c>
      <c r="E11" s="3">
        <v>100</v>
      </c>
      <c r="F11" s="3" t="s">
        <v>1408</v>
      </c>
      <c r="G11" s="3" t="s">
        <v>1409</v>
      </c>
      <c r="H11" s="3">
        <v>25</v>
      </c>
      <c r="I11" s="25" t="s">
        <v>1359</v>
      </c>
      <c r="J11" s="26">
        <v>100</v>
      </c>
      <c r="K11" s="26" t="s">
        <v>1410</v>
      </c>
      <c r="L11" s="26" t="s">
        <v>1411</v>
      </c>
      <c r="M11" s="26">
        <v>25</v>
      </c>
      <c r="N11" s="26" t="s">
        <v>1362</v>
      </c>
      <c r="O11" s="16" t="s">
        <v>1412</v>
      </c>
      <c r="P11" s="27"/>
      <c r="Q11" s="28" t="str">
        <f t="shared" si="0"/>
        <v>3VA1110-3EF36-0AA0</v>
      </c>
    </row>
    <row r="12" spans="1:17" s="20" customFormat="1" ht="14.45" hidden="1" x14ac:dyDescent="0.3">
      <c r="A12" s="7" t="s">
        <v>1413</v>
      </c>
      <c r="B12" t="s">
        <v>1414</v>
      </c>
      <c r="C12" s="7" t="s">
        <v>1356</v>
      </c>
      <c r="D12" s="3" t="s">
        <v>1356</v>
      </c>
      <c r="E12" s="3">
        <v>125</v>
      </c>
      <c r="F12" s="3" t="s">
        <v>1415</v>
      </c>
      <c r="G12" s="3" t="s">
        <v>1416</v>
      </c>
      <c r="H12" s="3">
        <v>25</v>
      </c>
      <c r="I12" s="25" t="s">
        <v>1359</v>
      </c>
      <c r="J12" s="26">
        <v>125</v>
      </c>
      <c r="K12" s="26" t="s">
        <v>1417</v>
      </c>
      <c r="L12" s="26" t="s">
        <v>1418</v>
      </c>
      <c r="M12" s="26">
        <v>25</v>
      </c>
      <c r="N12" s="26" t="s">
        <v>1362</v>
      </c>
      <c r="O12" s="16" t="s">
        <v>1419</v>
      </c>
      <c r="P12" s="27"/>
      <c r="Q12" s="28" t="str">
        <f t="shared" si="0"/>
        <v>3VA1112-3EF36-0AA0</v>
      </c>
    </row>
    <row r="13" spans="1:17" s="20" customFormat="1" ht="14.45" hidden="1" x14ac:dyDescent="0.3">
      <c r="A13" s="7" t="s">
        <v>1420</v>
      </c>
      <c r="B13" t="s">
        <v>1421</v>
      </c>
      <c r="C13" s="7" t="s">
        <v>1356</v>
      </c>
      <c r="D13" s="3" t="s">
        <v>1356</v>
      </c>
      <c r="E13" s="3">
        <v>160</v>
      </c>
      <c r="F13" s="3" t="s">
        <v>1422</v>
      </c>
      <c r="G13" s="3" t="s">
        <v>1423</v>
      </c>
      <c r="H13" s="3">
        <v>25</v>
      </c>
      <c r="I13" s="25" t="s">
        <v>1359</v>
      </c>
      <c r="J13" s="26">
        <v>160</v>
      </c>
      <c r="K13" s="26" t="s">
        <v>1424</v>
      </c>
      <c r="L13" s="26" t="s">
        <v>1425</v>
      </c>
      <c r="M13" s="26">
        <v>25</v>
      </c>
      <c r="N13" s="26" t="s">
        <v>1362</v>
      </c>
      <c r="O13" s="16" t="s">
        <v>1426</v>
      </c>
      <c r="P13" s="27"/>
      <c r="Q13" s="28" t="str">
        <f t="shared" si="0"/>
        <v>3VA1116-3EF36-0AA0</v>
      </c>
    </row>
    <row r="14" spans="1:17" s="20" customFormat="1" ht="14.45" hidden="1" x14ac:dyDescent="0.3">
      <c r="A14" s="7" t="s">
        <v>1354</v>
      </c>
      <c r="B14" t="s">
        <v>1355</v>
      </c>
      <c r="C14" s="7" t="s">
        <v>1356</v>
      </c>
      <c r="D14" s="3" t="s">
        <v>1356</v>
      </c>
      <c r="E14" s="3">
        <v>16</v>
      </c>
      <c r="F14" s="3" t="s">
        <v>1357</v>
      </c>
      <c r="G14" s="3" t="s">
        <v>1358</v>
      </c>
      <c r="H14" s="3">
        <v>25</v>
      </c>
      <c r="I14" s="25" t="s">
        <v>1427</v>
      </c>
      <c r="J14" s="26">
        <v>25</v>
      </c>
      <c r="K14" s="26" t="s">
        <v>1428</v>
      </c>
      <c r="L14" s="26" t="s">
        <v>1429</v>
      </c>
      <c r="M14" s="26">
        <v>55</v>
      </c>
      <c r="N14" s="26" t="s">
        <v>1430</v>
      </c>
      <c r="O14" s="16" t="s">
        <v>1431</v>
      </c>
      <c r="P14" s="27"/>
      <c r="Q14" s="28" t="str">
        <f t="shared" si="0"/>
        <v>3VA2025-5HL36-0AA0</v>
      </c>
    </row>
    <row r="15" spans="1:17" s="20" customFormat="1" ht="14.45" hidden="1" x14ac:dyDescent="0.3">
      <c r="A15" s="7" t="s">
        <v>1364</v>
      </c>
      <c r="B15" t="s">
        <v>1365</v>
      </c>
      <c r="C15" s="7" t="s">
        <v>1356</v>
      </c>
      <c r="D15" s="3" t="s">
        <v>1356</v>
      </c>
      <c r="E15" s="3">
        <v>20</v>
      </c>
      <c r="F15" s="3" t="s">
        <v>1366</v>
      </c>
      <c r="G15" s="3" t="s">
        <v>1367</v>
      </c>
      <c r="H15" s="3">
        <v>25</v>
      </c>
      <c r="I15" s="25" t="s">
        <v>1427</v>
      </c>
      <c r="J15" s="26">
        <v>25</v>
      </c>
      <c r="K15" s="26" t="s">
        <v>1428</v>
      </c>
      <c r="L15" s="26" t="s">
        <v>1429</v>
      </c>
      <c r="M15" s="26">
        <v>55</v>
      </c>
      <c r="N15" s="26" t="s">
        <v>1430</v>
      </c>
      <c r="O15" s="16" t="s">
        <v>1431</v>
      </c>
      <c r="P15" s="27"/>
      <c r="Q15" s="28" t="str">
        <f t="shared" si="0"/>
        <v>3VA2025-5HL36-0AA0</v>
      </c>
    </row>
    <row r="16" spans="1:17" s="20" customFormat="1" ht="14.45" hidden="1" x14ac:dyDescent="0.3">
      <c r="A16" s="7" t="s">
        <v>1370</v>
      </c>
      <c r="B16" t="s">
        <v>1371</v>
      </c>
      <c r="C16" s="7" t="s">
        <v>1356</v>
      </c>
      <c r="D16" s="3" t="s">
        <v>1356</v>
      </c>
      <c r="E16" s="3">
        <v>25</v>
      </c>
      <c r="F16" s="3" t="s">
        <v>1372</v>
      </c>
      <c r="G16" s="3" t="s">
        <v>1373</v>
      </c>
      <c r="H16" s="3">
        <v>25</v>
      </c>
      <c r="I16" t="s">
        <v>1427</v>
      </c>
      <c r="J16" s="3">
        <v>25</v>
      </c>
      <c r="K16" s="26" t="s">
        <v>1428</v>
      </c>
      <c r="L16" s="26" t="s">
        <v>1429</v>
      </c>
      <c r="M16" s="26">
        <v>55</v>
      </c>
      <c r="N16" s="26" t="s">
        <v>1430</v>
      </c>
      <c r="O16" s="16" t="s">
        <v>1431</v>
      </c>
      <c r="P16" s="27"/>
      <c r="Q16" s="28" t="str">
        <f t="shared" si="0"/>
        <v>3VA2025-5HL36-0AA0</v>
      </c>
    </row>
    <row r="17" spans="1:17" s="20" customFormat="1" ht="14.45" hidden="1" x14ac:dyDescent="0.3">
      <c r="A17" s="7" t="s">
        <v>1376</v>
      </c>
      <c r="B17" t="s">
        <v>1377</v>
      </c>
      <c r="C17" s="7" t="s">
        <v>1356</v>
      </c>
      <c r="D17" s="3" t="s">
        <v>1356</v>
      </c>
      <c r="E17" s="3">
        <v>32</v>
      </c>
      <c r="F17" s="3" t="s">
        <v>1378</v>
      </c>
      <c r="G17" s="3" t="s">
        <v>1379</v>
      </c>
      <c r="H17" s="3">
        <v>25</v>
      </c>
      <c r="I17" t="s">
        <v>1427</v>
      </c>
      <c r="J17" s="3">
        <v>40</v>
      </c>
      <c r="K17" s="26" t="s">
        <v>1432</v>
      </c>
      <c r="L17" s="26" t="s">
        <v>1433</v>
      </c>
      <c r="M17" s="26">
        <v>55</v>
      </c>
      <c r="N17" s="26" t="s">
        <v>1430</v>
      </c>
      <c r="O17" s="16" t="s">
        <v>1434</v>
      </c>
      <c r="P17" s="27"/>
      <c r="Q17" s="28" t="str">
        <f t="shared" si="0"/>
        <v>3VA2040-5HL36-0AA0</v>
      </c>
    </row>
    <row r="18" spans="1:17" s="20" customFormat="1" ht="14.45" hidden="1" x14ac:dyDescent="0.3">
      <c r="A18" s="7" t="s">
        <v>1382</v>
      </c>
      <c r="B18" t="s">
        <v>1383</v>
      </c>
      <c r="C18" s="7" t="s">
        <v>1356</v>
      </c>
      <c r="D18" s="3" t="s">
        <v>1356</v>
      </c>
      <c r="E18" s="3">
        <v>40</v>
      </c>
      <c r="F18" s="3" t="s">
        <v>1384</v>
      </c>
      <c r="G18" s="3" t="s">
        <v>1385</v>
      </c>
      <c r="H18" s="3">
        <v>25</v>
      </c>
      <c r="I18" t="s">
        <v>1427</v>
      </c>
      <c r="J18" s="3">
        <v>40</v>
      </c>
      <c r="K18" s="26" t="s">
        <v>1432</v>
      </c>
      <c r="L18" s="26" t="s">
        <v>1433</v>
      </c>
      <c r="M18" s="26">
        <v>55</v>
      </c>
      <c r="N18" s="26" t="s">
        <v>1430</v>
      </c>
      <c r="O18" s="16" t="s">
        <v>1434</v>
      </c>
      <c r="P18" s="27"/>
      <c r="Q18" s="28" t="str">
        <f t="shared" si="0"/>
        <v>3VA2040-5HL36-0AA0</v>
      </c>
    </row>
    <row r="19" spans="1:17" s="20" customFormat="1" ht="14.45" hidden="1" x14ac:dyDescent="0.3">
      <c r="A19" s="7" t="s">
        <v>1388</v>
      </c>
      <c r="B19" t="s">
        <v>1389</v>
      </c>
      <c r="C19" s="7" t="s">
        <v>1356</v>
      </c>
      <c r="D19" s="3" t="s">
        <v>1356</v>
      </c>
      <c r="E19" s="3">
        <v>50</v>
      </c>
      <c r="F19" s="3" t="s">
        <v>1390</v>
      </c>
      <c r="G19" s="3" t="s">
        <v>1391</v>
      </c>
      <c r="H19" s="3">
        <v>25</v>
      </c>
      <c r="I19" t="s">
        <v>1427</v>
      </c>
      <c r="J19" s="3">
        <v>63</v>
      </c>
      <c r="K19" s="26" t="s">
        <v>1435</v>
      </c>
      <c r="L19" s="26" t="s">
        <v>1436</v>
      </c>
      <c r="M19" s="26">
        <v>55</v>
      </c>
      <c r="N19" s="26" t="s">
        <v>1430</v>
      </c>
      <c r="O19" s="16" t="s">
        <v>1437</v>
      </c>
      <c r="P19" s="27"/>
      <c r="Q19" s="28" t="str">
        <f t="shared" si="0"/>
        <v>3VA2063-5HL36-0AA0</v>
      </c>
    </row>
    <row r="20" spans="1:17" s="20" customFormat="1" ht="14.45" hidden="1" x14ac:dyDescent="0.3">
      <c r="A20" s="7" t="s">
        <v>1394</v>
      </c>
      <c r="B20" t="s">
        <v>1395</v>
      </c>
      <c r="C20" s="7" t="s">
        <v>1356</v>
      </c>
      <c r="D20" s="3" t="s">
        <v>1356</v>
      </c>
      <c r="E20" s="3">
        <v>63</v>
      </c>
      <c r="F20" s="3" t="s">
        <v>1396</v>
      </c>
      <c r="G20" s="3" t="s">
        <v>1397</v>
      </c>
      <c r="H20" s="3">
        <v>25</v>
      </c>
      <c r="I20" t="s">
        <v>1427</v>
      </c>
      <c r="J20" s="3">
        <v>63</v>
      </c>
      <c r="K20" s="26" t="s">
        <v>1435</v>
      </c>
      <c r="L20" s="26" t="s">
        <v>1436</v>
      </c>
      <c r="M20" s="26">
        <v>55</v>
      </c>
      <c r="N20" s="26" t="s">
        <v>1430</v>
      </c>
      <c r="O20" s="16" t="s">
        <v>1437</v>
      </c>
      <c r="P20" s="27"/>
      <c r="Q20" s="28" t="str">
        <f t="shared" si="0"/>
        <v>3VA2063-5HL36-0AA0</v>
      </c>
    </row>
    <row r="21" spans="1:17" s="20" customFormat="1" ht="14.45" hidden="1" x14ac:dyDescent="0.3">
      <c r="A21" s="7" t="s">
        <v>1400</v>
      </c>
      <c r="B21" t="s">
        <v>1401</v>
      </c>
      <c r="C21" s="7" t="s">
        <v>1356</v>
      </c>
      <c r="D21" s="3" t="s">
        <v>1356</v>
      </c>
      <c r="E21" s="3">
        <v>80</v>
      </c>
      <c r="F21" s="3" t="s">
        <v>1402</v>
      </c>
      <c r="G21" s="3" t="s">
        <v>1403</v>
      </c>
      <c r="H21" s="3">
        <v>25</v>
      </c>
      <c r="I21" s="25" t="s">
        <v>1427</v>
      </c>
      <c r="J21" s="26">
        <v>100</v>
      </c>
      <c r="K21" s="26" t="s">
        <v>1438</v>
      </c>
      <c r="L21" s="26" t="s">
        <v>1439</v>
      </c>
      <c r="M21" s="26">
        <v>55</v>
      </c>
      <c r="N21" s="26" t="s">
        <v>1430</v>
      </c>
      <c r="O21" s="16" t="s">
        <v>1440</v>
      </c>
      <c r="P21" s="27"/>
      <c r="Q21" s="28" t="str">
        <f t="shared" si="0"/>
        <v>3VA2010-5HL36-0AA0</v>
      </c>
    </row>
    <row r="22" spans="1:17" s="20" customFormat="1" ht="14.45" hidden="1" x14ac:dyDescent="0.3">
      <c r="A22" s="7" t="s">
        <v>1406</v>
      </c>
      <c r="B22" t="s">
        <v>1407</v>
      </c>
      <c r="C22" s="7" t="s">
        <v>1356</v>
      </c>
      <c r="D22" s="3" t="s">
        <v>1356</v>
      </c>
      <c r="E22" s="3">
        <v>100</v>
      </c>
      <c r="F22" s="3" t="s">
        <v>1408</v>
      </c>
      <c r="G22" s="3" t="s">
        <v>1409</v>
      </c>
      <c r="H22" s="3">
        <v>25</v>
      </c>
      <c r="I22" s="25" t="s">
        <v>1427</v>
      </c>
      <c r="J22" s="26">
        <v>100</v>
      </c>
      <c r="K22" s="26" t="s">
        <v>1438</v>
      </c>
      <c r="L22" s="26" t="s">
        <v>1439</v>
      </c>
      <c r="M22" s="26">
        <v>55</v>
      </c>
      <c r="N22" s="26" t="s">
        <v>1430</v>
      </c>
      <c r="O22" s="16" t="s">
        <v>1440</v>
      </c>
      <c r="P22" s="27"/>
      <c r="Q22" s="28" t="str">
        <f t="shared" si="0"/>
        <v>3VA2010-5HL36-0AA0</v>
      </c>
    </row>
    <row r="23" spans="1:17" s="20" customFormat="1" ht="14.45" hidden="1" x14ac:dyDescent="0.3">
      <c r="A23" s="7" t="s">
        <v>1354</v>
      </c>
      <c r="B23" t="s">
        <v>1355</v>
      </c>
      <c r="C23" s="7" t="s">
        <v>1356</v>
      </c>
      <c r="D23" s="3" t="s">
        <v>1356</v>
      </c>
      <c r="E23" s="3">
        <v>16</v>
      </c>
      <c r="F23" s="3" t="s">
        <v>1357</v>
      </c>
      <c r="G23" s="3" t="s">
        <v>1358</v>
      </c>
      <c r="H23" s="3">
        <v>25</v>
      </c>
      <c r="I23" s="25" t="s">
        <v>1427</v>
      </c>
      <c r="J23" s="26">
        <v>25</v>
      </c>
      <c r="K23" s="26" t="s">
        <v>1428</v>
      </c>
      <c r="L23" s="26" t="s">
        <v>1429</v>
      </c>
      <c r="M23" s="26">
        <v>55</v>
      </c>
      <c r="N23" s="26" t="s">
        <v>1430</v>
      </c>
      <c r="O23" s="16" t="s">
        <v>1441</v>
      </c>
      <c r="P23" s="27"/>
      <c r="Q23" s="28" t="str">
        <f t="shared" si="0"/>
        <v>3VA2125-5HL36-0AA0</v>
      </c>
    </row>
    <row r="24" spans="1:17" s="20" customFormat="1" ht="14.45" hidden="1" x14ac:dyDescent="0.3">
      <c r="A24" s="7" t="s">
        <v>1364</v>
      </c>
      <c r="B24" t="s">
        <v>1365</v>
      </c>
      <c r="C24" s="7" t="s">
        <v>1356</v>
      </c>
      <c r="D24" s="3" t="s">
        <v>1356</v>
      </c>
      <c r="E24" s="3">
        <v>20</v>
      </c>
      <c r="F24" s="3" t="s">
        <v>1366</v>
      </c>
      <c r="G24" s="3" t="s">
        <v>1367</v>
      </c>
      <c r="H24" s="3">
        <v>25</v>
      </c>
      <c r="I24" s="25" t="s">
        <v>1427</v>
      </c>
      <c r="J24" s="26">
        <v>25</v>
      </c>
      <c r="K24" s="26" t="s">
        <v>1428</v>
      </c>
      <c r="L24" s="26" t="s">
        <v>1429</v>
      </c>
      <c r="M24" s="26">
        <v>55</v>
      </c>
      <c r="N24" s="26" t="s">
        <v>1430</v>
      </c>
      <c r="O24" s="16" t="s">
        <v>1441</v>
      </c>
      <c r="P24" s="27"/>
      <c r="Q24" s="28" t="str">
        <f t="shared" si="0"/>
        <v>3VA2125-5HL36-0AA0</v>
      </c>
    </row>
    <row r="25" spans="1:17" s="20" customFormat="1" ht="14.45" hidden="1" x14ac:dyDescent="0.3">
      <c r="A25" s="7" t="s">
        <v>1370</v>
      </c>
      <c r="B25" t="s">
        <v>1371</v>
      </c>
      <c r="C25" s="7" t="s">
        <v>1356</v>
      </c>
      <c r="D25" s="3" t="s">
        <v>1356</v>
      </c>
      <c r="E25" s="3">
        <v>25</v>
      </c>
      <c r="F25" s="3" t="s">
        <v>1372</v>
      </c>
      <c r="G25" s="3" t="s">
        <v>1373</v>
      </c>
      <c r="H25" s="3">
        <v>25</v>
      </c>
      <c r="I25" s="25" t="s">
        <v>1427</v>
      </c>
      <c r="J25" s="26">
        <v>25</v>
      </c>
      <c r="K25" s="26" t="s">
        <v>1428</v>
      </c>
      <c r="L25" s="26" t="s">
        <v>1429</v>
      </c>
      <c r="M25" s="26">
        <v>55</v>
      </c>
      <c r="N25" s="26" t="s">
        <v>1430</v>
      </c>
      <c r="O25" s="16" t="s">
        <v>1441</v>
      </c>
      <c r="P25" s="27"/>
      <c r="Q25" s="28" t="str">
        <f t="shared" si="0"/>
        <v>3VA2125-5HL36-0AA0</v>
      </c>
    </row>
    <row r="26" spans="1:17" s="20" customFormat="1" ht="14.45" hidden="1" x14ac:dyDescent="0.3">
      <c r="A26" s="7" t="s">
        <v>1376</v>
      </c>
      <c r="B26" t="s">
        <v>1377</v>
      </c>
      <c r="C26" s="7" t="s">
        <v>1356</v>
      </c>
      <c r="D26" s="3" t="s">
        <v>1356</v>
      </c>
      <c r="E26" s="3">
        <v>32</v>
      </c>
      <c r="F26" s="3" t="s">
        <v>1378</v>
      </c>
      <c r="G26" s="3" t="s">
        <v>1379</v>
      </c>
      <c r="H26" s="3">
        <v>25</v>
      </c>
      <c r="I26" s="25" t="s">
        <v>1427</v>
      </c>
      <c r="J26" s="26">
        <v>40</v>
      </c>
      <c r="K26" s="26" t="s">
        <v>1432</v>
      </c>
      <c r="L26" s="26" t="s">
        <v>1433</v>
      </c>
      <c r="M26" s="26">
        <v>55</v>
      </c>
      <c r="N26" s="26" t="s">
        <v>1430</v>
      </c>
      <c r="O26" s="16" t="s">
        <v>1442</v>
      </c>
      <c r="P26" s="27"/>
      <c r="Q26" s="28" t="str">
        <f t="shared" si="0"/>
        <v>3VA2140-5HL36-0AA0</v>
      </c>
    </row>
    <row r="27" spans="1:17" s="20" customFormat="1" ht="14.45" hidden="1" x14ac:dyDescent="0.3">
      <c r="A27" s="7" t="s">
        <v>1382</v>
      </c>
      <c r="B27" t="s">
        <v>1383</v>
      </c>
      <c r="C27" s="7" t="s">
        <v>1356</v>
      </c>
      <c r="D27" s="3" t="s">
        <v>1356</v>
      </c>
      <c r="E27" s="3">
        <v>40</v>
      </c>
      <c r="F27" s="3" t="s">
        <v>1384</v>
      </c>
      <c r="G27" s="3" t="s">
        <v>1385</v>
      </c>
      <c r="H27" s="3">
        <v>25</v>
      </c>
      <c r="I27" s="25" t="s">
        <v>1427</v>
      </c>
      <c r="J27" s="26">
        <v>40</v>
      </c>
      <c r="K27" s="26" t="s">
        <v>1432</v>
      </c>
      <c r="L27" s="26" t="s">
        <v>1433</v>
      </c>
      <c r="M27" s="26">
        <v>55</v>
      </c>
      <c r="N27" s="26" t="s">
        <v>1430</v>
      </c>
      <c r="O27" s="16" t="s">
        <v>1442</v>
      </c>
      <c r="P27" s="27"/>
      <c r="Q27" s="28" t="str">
        <f t="shared" si="0"/>
        <v>3VA2140-5HL36-0AA0</v>
      </c>
    </row>
    <row r="28" spans="1:17" s="20" customFormat="1" ht="14.45" hidden="1" x14ac:dyDescent="0.3">
      <c r="A28" s="7" t="s">
        <v>1388</v>
      </c>
      <c r="B28" t="s">
        <v>1389</v>
      </c>
      <c r="C28" s="7" t="s">
        <v>1356</v>
      </c>
      <c r="D28" s="3" t="s">
        <v>1356</v>
      </c>
      <c r="E28" s="3">
        <v>50</v>
      </c>
      <c r="F28" s="3" t="s">
        <v>1390</v>
      </c>
      <c r="G28" s="3" t="s">
        <v>1391</v>
      </c>
      <c r="H28" s="3">
        <v>25</v>
      </c>
      <c r="I28" s="25" t="s">
        <v>1427</v>
      </c>
      <c r="J28" s="26">
        <v>63</v>
      </c>
      <c r="K28" s="26" t="s">
        <v>1435</v>
      </c>
      <c r="L28" s="26" t="s">
        <v>1436</v>
      </c>
      <c r="M28" s="26">
        <v>55</v>
      </c>
      <c r="N28" s="26" t="s">
        <v>1430</v>
      </c>
      <c r="O28" s="16" t="s">
        <v>1443</v>
      </c>
      <c r="P28" s="27"/>
      <c r="Q28" s="28" t="str">
        <f t="shared" si="0"/>
        <v>3VA2163-5HL36-0AA0</v>
      </c>
    </row>
    <row r="29" spans="1:17" s="20" customFormat="1" ht="14.45" hidden="1" x14ac:dyDescent="0.3">
      <c r="A29" s="7" t="s">
        <v>1394</v>
      </c>
      <c r="B29" t="s">
        <v>1395</v>
      </c>
      <c r="C29" s="7" t="s">
        <v>1356</v>
      </c>
      <c r="D29" s="3" t="s">
        <v>1356</v>
      </c>
      <c r="E29" s="3">
        <v>63</v>
      </c>
      <c r="F29" s="3" t="s">
        <v>1396</v>
      </c>
      <c r="G29" s="3" t="s">
        <v>1397</v>
      </c>
      <c r="H29" s="3">
        <v>25</v>
      </c>
      <c r="I29" s="25" t="s">
        <v>1427</v>
      </c>
      <c r="J29" s="26">
        <v>63</v>
      </c>
      <c r="K29" s="26" t="s">
        <v>1435</v>
      </c>
      <c r="L29" s="26" t="s">
        <v>1436</v>
      </c>
      <c r="M29" s="26">
        <v>55</v>
      </c>
      <c r="N29" s="26" t="s">
        <v>1430</v>
      </c>
      <c r="O29" s="16" t="s">
        <v>1443</v>
      </c>
      <c r="P29" s="27"/>
      <c r="Q29" s="28" t="str">
        <f t="shared" si="0"/>
        <v>3VA2163-5HL36-0AA0</v>
      </c>
    </row>
    <row r="30" spans="1:17" s="20" customFormat="1" ht="14.45" hidden="1" x14ac:dyDescent="0.3">
      <c r="A30" s="7" t="s">
        <v>1400</v>
      </c>
      <c r="B30" t="s">
        <v>1401</v>
      </c>
      <c r="C30" s="7" t="s">
        <v>1356</v>
      </c>
      <c r="D30" s="3" t="s">
        <v>1356</v>
      </c>
      <c r="E30" s="3">
        <v>80</v>
      </c>
      <c r="F30" s="3" t="s">
        <v>1402</v>
      </c>
      <c r="G30" s="3" t="s">
        <v>1403</v>
      </c>
      <c r="H30" s="3">
        <v>25</v>
      </c>
      <c r="I30" s="25" t="s">
        <v>1427</v>
      </c>
      <c r="J30" s="26">
        <v>100</v>
      </c>
      <c r="K30" s="26" t="s">
        <v>1438</v>
      </c>
      <c r="L30" s="26" t="s">
        <v>1439</v>
      </c>
      <c r="M30" s="26">
        <v>55</v>
      </c>
      <c r="N30" s="26" t="s">
        <v>1430</v>
      </c>
      <c r="O30" s="16" t="s">
        <v>1444</v>
      </c>
      <c r="P30" s="27"/>
      <c r="Q30" s="28" t="str">
        <f t="shared" si="0"/>
        <v>3VA2110-5HL36-0AA0</v>
      </c>
    </row>
    <row r="31" spans="1:17" s="20" customFormat="1" ht="14.45" hidden="1" x14ac:dyDescent="0.3">
      <c r="A31" s="7" t="s">
        <v>1406</v>
      </c>
      <c r="B31" t="s">
        <v>1407</v>
      </c>
      <c r="C31" s="7" t="s">
        <v>1356</v>
      </c>
      <c r="D31" s="3" t="s">
        <v>1356</v>
      </c>
      <c r="E31" s="3">
        <v>100</v>
      </c>
      <c r="F31" s="3" t="s">
        <v>1408</v>
      </c>
      <c r="G31" s="3" t="s">
        <v>1409</v>
      </c>
      <c r="H31" s="3">
        <v>25</v>
      </c>
      <c r="I31" s="25" t="s">
        <v>1427</v>
      </c>
      <c r="J31" s="26">
        <v>100</v>
      </c>
      <c r="K31" s="26" t="s">
        <v>1438</v>
      </c>
      <c r="L31" s="26" t="s">
        <v>1439</v>
      </c>
      <c r="M31" s="26">
        <v>55</v>
      </c>
      <c r="N31" s="26" t="s">
        <v>1430</v>
      </c>
      <c r="O31" s="16" t="s">
        <v>1444</v>
      </c>
      <c r="P31" s="27"/>
      <c r="Q31" s="28" t="str">
        <f t="shared" si="0"/>
        <v>3VA2110-5HL36-0AA0</v>
      </c>
    </row>
    <row r="32" spans="1:17" s="20" customFormat="1" ht="14.45" hidden="1" x14ac:dyDescent="0.3">
      <c r="A32" s="7" t="s">
        <v>1413</v>
      </c>
      <c r="B32" t="s">
        <v>1414</v>
      </c>
      <c r="C32" s="7" t="s">
        <v>1356</v>
      </c>
      <c r="D32" s="3" t="s">
        <v>1356</v>
      </c>
      <c r="E32" s="3">
        <v>125</v>
      </c>
      <c r="F32" s="3" t="s">
        <v>1415</v>
      </c>
      <c r="G32" s="3" t="s">
        <v>1416</v>
      </c>
      <c r="H32" s="3">
        <v>25</v>
      </c>
      <c r="I32" s="25" t="s">
        <v>1427</v>
      </c>
      <c r="J32" s="26">
        <v>160</v>
      </c>
      <c r="K32" s="26" t="s">
        <v>1445</v>
      </c>
      <c r="L32" s="26" t="s">
        <v>1446</v>
      </c>
      <c r="M32" s="26">
        <v>55</v>
      </c>
      <c r="N32" s="26" t="s">
        <v>1430</v>
      </c>
      <c r="O32" s="16" t="s">
        <v>1447</v>
      </c>
      <c r="P32" s="27"/>
      <c r="Q32" s="28" t="str">
        <f t="shared" si="0"/>
        <v>3VA2116-5HL36-0AA0</v>
      </c>
    </row>
    <row r="33" spans="1:17" s="20" customFormat="1" ht="14.45" hidden="1" x14ac:dyDescent="0.3">
      <c r="A33" s="7" t="s">
        <v>1420</v>
      </c>
      <c r="B33" t="s">
        <v>1421</v>
      </c>
      <c r="C33" s="7" t="s">
        <v>1356</v>
      </c>
      <c r="D33" s="3" t="s">
        <v>1356</v>
      </c>
      <c r="E33" s="3">
        <v>160</v>
      </c>
      <c r="F33" s="3" t="s">
        <v>1422</v>
      </c>
      <c r="G33" s="3" t="s">
        <v>1423</v>
      </c>
      <c r="H33" s="3">
        <v>25</v>
      </c>
      <c r="I33" s="25" t="s">
        <v>1427</v>
      </c>
      <c r="J33" s="26">
        <v>160</v>
      </c>
      <c r="K33" s="26" t="s">
        <v>1445</v>
      </c>
      <c r="L33" s="26" t="s">
        <v>1446</v>
      </c>
      <c r="M33" s="26">
        <v>55</v>
      </c>
      <c r="N33" s="26" t="s">
        <v>1430</v>
      </c>
      <c r="O33" s="16" t="s">
        <v>1447</v>
      </c>
      <c r="P33" s="27"/>
      <c r="Q33" s="28" t="str">
        <f t="shared" si="0"/>
        <v>3VA2116-5HL36-0AA0</v>
      </c>
    </row>
    <row r="34" spans="1:17" s="20" customFormat="1" ht="14.45" hidden="1" x14ac:dyDescent="0.3">
      <c r="A34" s="7" t="s">
        <v>1448</v>
      </c>
      <c r="B34" t="s">
        <v>1449</v>
      </c>
      <c r="C34" s="7" t="s">
        <v>1356</v>
      </c>
      <c r="D34" s="3" t="s">
        <v>1356</v>
      </c>
      <c r="E34" s="3">
        <v>160</v>
      </c>
      <c r="F34" s="3">
        <v>160</v>
      </c>
      <c r="G34" s="3">
        <v>800</v>
      </c>
      <c r="H34" s="3">
        <v>25</v>
      </c>
      <c r="I34" s="25" t="s">
        <v>1450</v>
      </c>
      <c r="J34" s="26">
        <v>160</v>
      </c>
      <c r="K34" s="26">
        <v>160</v>
      </c>
      <c r="L34" s="29">
        <v>1600</v>
      </c>
      <c r="M34" s="26">
        <v>25</v>
      </c>
      <c r="N34" s="26" t="s">
        <v>1451</v>
      </c>
      <c r="O34" s="16" t="s">
        <v>1452</v>
      </c>
      <c r="P34" s="25" t="s">
        <v>1453</v>
      </c>
      <c r="Q34" s="28" t="str">
        <f t="shared" si="0"/>
        <v>3VA1116-3ED36-0AA0</v>
      </c>
    </row>
    <row r="35" spans="1:17" s="20" customFormat="1" ht="14.45" hidden="1" x14ac:dyDescent="0.3">
      <c r="A35" s="7" t="s">
        <v>1454</v>
      </c>
      <c r="B35" t="s">
        <v>1455</v>
      </c>
      <c r="C35" s="7" t="s">
        <v>1356</v>
      </c>
      <c r="D35" s="3" t="s">
        <v>1356</v>
      </c>
      <c r="E35" s="3">
        <v>125</v>
      </c>
      <c r="F35" s="3">
        <v>125</v>
      </c>
      <c r="G35" s="3">
        <v>625</v>
      </c>
      <c r="H35" s="3">
        <v>25</v>
      </c>
      <c r="I35" s="25" t="s">
        <v>1450</v>
      </c>
      <c r="J35" s="26">
        <v>125</v>
      </c>
      <c r="K35" s="26">
        <v>125</v>
      </c>
      <c r="L35" s="29">
        <v>1250</v>
      </c>
      <c r="M35" s="26">
        <v>25</v>
      </c>
      <c r="N35" s="26" t="s">
        <v>1451</v>
      </c>
      <c r="O35" s="16" t="s">
        <v>1456</v>
      </c>
      <c r="P35" s="25" t="s">
        <v>1453</v>
      </c>
      <c r="Q35" s="28" t="str">
        <f t="shared" si="0"/>
        <v>3VA1112-3ED36-0AA0</v>
      </c>
    </row>
    <row r="36" spans="1:17" s="20" customFormat="1" ht="14.45" hidden="1" x14ac:dyDescent="0.3">
      <c r="A36" s="7" t="s">
        <v>1457</v>
      </c>
      <c r="B36" t="s">
        <v>1458</v>
      </c>
      <c r="C36" s="7" t="s">
        <v>1356</v>
      </c>
      <c r="D36" s="3" t="s">
        <v>1356</v>
      </c>
      <c r="E36" s="3">
        <v>100</v>
      </c>
      <c r="F36" s="3">
        <v>100</v>
      </c>
      <c r="G36" s="3">
        <v>500</v>
      </c>
      <c r="H36" s="3">
        <v>25</v>
      </c>
      <c r="I36" s="25" t="s">
        <v>1450</v>
      </c>
      <c r="J36" s="26">
        <v>100</v>
      </c>
      <c r="K36" s="26">
        <v>100</v>
      </c>
      <c r="L36" s="29">
        <v>1000</v>
      </c>
      <c r="M36" s="26">
        <v>25</v>
      </c>
      <c r="N36" s="26" t="s">
        <v>1451</v>
      </c>
      <c r="O36" s="16" t="s">
        <v>1459</v>
      </c>
      <c r="P36" s="25" t="s">
        <v>1453</v>
      </c>
      <c r="Q36" s="28" t="str">
        <f t="shared" si="0"/>
        <v>3VA1110-3ED36-0AA0</v>
      </c>
    </row>
    <row r="37" spans="1:17" s="20" customFormat="1" ht="14.45" hidden="1" x14ac:dyDescent="0.3">
      <c r="A37" s="7" t="s">
        <v>1460</v>
      </c>
      <c r="B37" t="s">
        <v>1461</v>
      </c>
      <c r="C37" s="7" t="s">
        <v>1356</v>
      </c>
      <c r="D37" s="3" t="s">
        <v>1356</v>
      </c>
      <c r="E37" s="3">
        <v>80</v>
      </c>
      <c r="F37" s="3">
        <v>80</v>
      </c>
      <c r="G37" s="3">
        <v>400</v>
      </c>
      <c r="H37" s="3">
        <v>25</v>
      </c>
      <c r="I37" s="25" t="s">
        <v>1450</v>
      </c>
      <c r="J37" s="26">
        <v>80</v>
      </c>
      <c r="K37" s="26">
        <v>80</v>
      </c>
      <c r="L37" s="26">
        <v>800</v>
      </c>
      <c r="M37" s="26">
        <v>25</v>
      </c>
      <c r="N37" s="26" t="s">
        <v>1451</v>
      </c>
      <c r="O37" s="16" t="s">
        <v>1462</v>
      </c>
      <c r="P37" s="25" t="s">
        <v>1453</v>
      </c>
      <c r="Q37" s="28" t="str">
        <f t="shared" si="0"/>
        <v>3VA1180-3ED36-0AA0</v>
      </c>
    </row>
    <row r="38" spans="1:17" s="20" customFormat="1" ht="14.45" hidden="1" x14ac:dyDescent="0.3">
      <c r="A38" s="7" t="s">
        <v>1463</v>
      </c>
      <c r="B38" t="s">
        <v>1464</v>
      </c>
      <c r="C38" s="7" t="s">
        <v>1356</v>
      </c>
      <c r="D38" s="3" t="s">
        <v>1356</v>
      </c>
      <c r="E38" s="3">
        <v>63</v>
      </c>
      <c r="F38" s="3">
        <v>63</v>
      </c>
      <c r="G38" s="3">
        <v>315</v>
      </c>
      <c r="H38" s="3">
        <v>25</v>
      </c>
      <c r="I38" s="25" t="s">
        <v>1450</v>
      </c>
      <c r="J38" s="26">
        <v>63</v>
      </c>
      <c r="K38" s="26">
        <v>63</v>
      </c>
      <c r="L38" s="26">
        <v>630</v>
      </c>
      <c r="M38" s="26">
        <v>25</v>
      </c>
      <c r="N38" s="26" t="s">
        <v>1451</v>
      </c>
      <c r="O38" s="16" t="s">
        <v>1465</v>
      </c>
      <c r="P38" s="25" t="s">
        <v>1453</v>
      </c>
      <c r="Q38" s="28" t="str">
        <f t="shared" si="0"/>
        <v>3VA1163-3ED36-0AA0</v>
      </c>
    </row>
    <row r="39" spans="1:17" s="20" customFormat="1" ht="14.45" hidden="1" x14ac:dyDescent="0.3">
      <c r="A39" s="7" t="s">
        <v>1466</v>
      </c>
      <c r="B39" t="s">
        <v>1467</v>
      </c>
      <c r="C39" s="7" t="s">
        <v>1356</v>
      </c>
      <c r="D39" s="3" t="s">
        <v>1356</v>
      </c>
      <c r="E39" s="3">
        <v>50</v>
      </c>
      <c r="F39" s="3">
        <v>50</v>
      </c>
      <c r="G39" s="3">
        <v>250</v>
      </c>
      <c r="H39" s="3">
        <v>25</v>
      </c>
      <c r="I39" s="25" t="s">
        <v>1450</v>
      </c>
      <c r="J39" s="26">
        <v>50</v>
      </c>
      <c r="K39" s="26">
        <v>50</v>
      </c>
      <c r="L39" s="26">
        <v>500</v>
      </c>
      <c r="M39" s="26">
        <v>25</v>
      </c>
      <c r="N39" s="26" t="s">
        <v>1451</v>
      </c>
      <c r="O39" s="16" t="s">
        <v>1468</v>
      </c>
      <c r="P39" s="25" t="s">
        <v>1453</v>
      </c>
      <c r="Q39" s="28" t="str">
        <f t="shared" si="0"/>
        <v>3VA1150-3ED36-0AA0</v>
      </c>
    </row>
    <row r="40" spans="1:17" s="20" customFormat="1" ht="14.45" hidden="1" x14ac:dyDescent="0.3">
      <c r="A40" s="7" t="s">
        <v>1469</v>
      </c>
      <c r="B40" t="s">
        <v>1470</v>
      </c>
      <c r="C40" s="7" t="s">
        <v>1356</v>
      </c>
      <c r="D40" s="3" t="s">
        <v>1356</v>
      </c>
      <c r="E40" s="3">
        <v>40</v>
      </c>
      <c r="F40" s="3">
        <v>40</v>
      </c>
      <c r="G40" s="3">
        <v>200</v>
      </c>
      <c r="H40" s="3">
        <v>25</v>
      </c>
      <c r="I40" s="25" t="s">
        <v>1450</v>
      </c>
      <c r="J40" s="26">
        <v>40</v>
      </c>
      <c r="K40" s="26">
        <v>40</v>
      </c>
      <c r="L40" s="26">
        <v>400</v>
      </c>
      <c r="M40" s="26">
        <v>25</v>
      </c>
      <c r="N40" s="26" t="s">
        <v>1451</v>
      </c>
      <c r="O40" s="16" t="s">
        <v>1471</v>
      </c>
      <c r="P40" s="25" t="s">
        <v>1453</v>
      </c>
      <c r="Q40" s="28" t="str">
        <f t="shared" si="0"/>
        <v>3VA1140-3ED36-0AA0</v>
      </c>
    </row>
    <row r="41" spans="1:17" s="20" customFormat="1" ht="14.45" hidden="1" x14ac:dyDescent="0.3">
      <c r="A41" s="7" t="s">
        <v>1472</v>
      </c>
      <c r="B41" t="s">
        <v>1473</v>
      </c>
      <c r="C41" s="7" t="s">
        <v>1356</v>
      </c>
      <c r="D41" s="3" t="s">
        <v>1356</v>
      </c>
      <c r="E41" s="3">
        <v>100</v>
      </c>
      <c r="F41" s="3" t="s">
        <v>1474</v>
      </c>
      <c r="G41" s="3">
        <v>1000</v>
      </c>
      <c r="H41" s="3">
        <v>25</v>
      </c>
      <c r="I41" s="25" t="s">
        <v>1475</v>
      </c>
      <c r="J41" s="26">
        <v>100</v>
      </c>
      <c r="K41" s="30" t="s">
        <v>1438</v>
      </c>
      <c r="L41" s="26" t="s">
        <v>1476</v>
      </c>
      <c r="M41" s="26">
        <v>55</v>
      </c>
      <c r="N41" s="26" t="s">
        <v>1477</v>
      </c>
      <c r="O41" s="16" t="s">
        <v>1478</v>
      </c>
      <c r="P41" s="25"/>
      <c r="Q41" s="28" t="str">
        <f t="shared" si="0"/>
        <v>3VA2110-5MN36-0AA0</v>
      </c>
    </row>
    <row r="42" spans="1:17" s="20" customFormat="1" ht="14.45" hidden="1" x14ac:dyDescent="0.3">
      <c r="A42" s="7" t="s">
        <v>1479</v>
      </c>
      <c r="B42" t="s">
        <v>1480</v>
      </c>
      <c r="C42" s="7" t="s">
        <v>1356</v>
      </c>
      <c r="D42" s="3" t="s">
        <v>1356</v>
      </c>
      <c r="E42" s="3">
        <v>80</v>
      </c>
      <c r="F42" s="3" t="s">
        <v>1481</v>
      </c>
      <c r="G42" s="3">
        <v>800</v>
      </c>
      <c r="H42" s="3">
        <v>25</v>
      </c>
      <c r="I42" s="25" t="s">
        <v>1475</v>
      </c>
      <c r="J42" s="26">
        <v>100</v>
      </c>
      <c r="K42" s="30" t="s">
        <v>1438</v>
      </c>
      <c r="L42" s="26" t="s">
        <v>1476</v>
      </c>
      <c r="M42" s="26">
        <v>55</v>
      </c>
      <c r="N42" s="26" t="s">
        <v>1477</v>
      </c>
      <c r="O42" s="16" t="s">
        <v>1478</v>
      </c>
      <c r="P42" s="25"/>
      <c r="Q42" s="28" t="str">
        <f t="shared" si="0"/>
        <v>3VA2110-5MN36-0AA0</v>
      </c>
    </row>
    <row r="43" spans="1:17" s="20" customFormat="1" ht="14.45" hidden="1" x14ac:dyDescent="0.3">
      <c r="A43" s="7" t="s">
        <v>1482</v>
      </c>
      <c r="B43" t="s">
        <v>1483</v>
      </c>
      <c r="C43" s="7" t="s">
        <v>1356</v>
      </c>
      <c r="D43" s="3" t="s">
        <v>1356</v>
      </c>
      <c r="E43" s="3">
        <v>63</v>
      </c>
      <c r="F43" s="3" t="s">
        <v>1484</v>
      </c>
      <c r="G43" s="3">
        <v>630</v>
      </c>
      <c r="H43" s="3">
        <v>25</v>
      </c>
      <c r="I43" s="25" t="s">
        <v>1475</v>
      </c>
      <c r="J43" s="26">
        <v>63</v>
      </c>
      <c r="K43" s="26" t="s">
        <v>1435</v>
      </c>
      <c r="L43" s="26" t="s">
        <v>1485</v>
      </c>
      <c r="M43" s="26">
        <v>55</v>
      </c>
      <c r="N43" s="26" t="s">
        <v>1477</v>
      </c>
      <c r="O43" s="16" t="s">
        <v>1486</v>
      </c>
      <c r="P43" s="25"/>
      <c r="Q43" s="28" t="str">
        <f t="shared" si="0"/>
        <v>3VA2163-5MN36-0AA0</v>
      </c>
    </row>
    <row r="44" spans="1:17" s="20" customFormat="1" ht="14.45" hidden="1" x14ac:dyDescent="0.3">
      <c r="A44" s="7" t="s">
        <v>1487</v>
      </c>
      <c r="B44" t="s">
        <v>1488</v>
      </c>
      <c r="C44" s="7" t="s">
        <v>1356</v>
      </c>
      <c r="D44" s="3" t="s">
        <v>1356</v>
      </c>
      <c r="E44" s="3">
        <v>50</v>
      </c>
      <c r="F44" s="3" t="s">
        <v>1489</v>
      </c>
      <c r="G44" s="3">
        <v>500</v>
      </c>
      <c r="H44" s="3">
        <v>25</v>
      </c>
      <c r="I44" s="25" t="s">
        <v>1475</v>
      </c>
      <c r="J44" s="26">
        <v>63</v>
      </c>
      <c r="K44" s="26" t="s">
        <v>1435</v>
      </c>
      <c r="L44" s="26" t="s">
        <v>1485</v>
      </c>
      <c r="M44" s="26">
        <v>55</v>
      </c>
      <c r="N44" s="26" t="s">
        <v>1477</v>
      </c>
      <c r="O44" s="16" t="s">
        <v>1486</v>
      </c>
      <c r="P44" s="25"/>
      <c r="Q44" s="28" t="str">
        <f t="shared" si="0"/>
        <v>3VA2163-5MN36-0AA0</v>
      </c>
    </row>
    <row r="45" spans="1:17" s="20" customFormat="1" ht="14.45" hidden="1" x14ac:dyDescent="0.3">
      <c r="A45" s="7" t="s">
        <v>1490</v>
      </c>
      <c r="B45" t="s">
        <v>1491</v>
      </c>
      <c r="C45" s="7" t="s">
        <v>1356</v>
      </c>
      <c r="D45" s="3" t="s">
        <v>1356</v>
      </c>
      <c r="E45" s="3">
        <v>40</v>
      </c>
      <c r="F45" s="3" t="s">
        <v>1492</v>
      </c>
      <c r="G45" s="3">
        <v>400</v>
      </c>
      <c r="H45" s="3">
        <v>25</v>
      </c>
      <c r="I45" s="25" t="s">
        <v>1475</v>
      </c>
      <c r="J45" s="26">
        <v>40</v>
      </c>
      <c r="K45" s="26" t="s">
        <v>1432</v>
      </c>
      <c r="L45" s="26" t="s">
        <v>1493</v>
      </c>
      <c r="M45" s="26">
        <v>55</v>
      </c>
      <c r="N45" s="26" t="s">
        <v>1477</v>
      </c>
      <c r="O45" s="16" t="s">
        <v>1494</v>
      </c>
      <c r="P45" s="25"/>
      <c r="Q45" s="28" t="str">
        <f t="shared" si="0"/>
        <v>3VA2140-5MN36-0AA0</v>
      </c>
    </row>
    <row r="46" spans="1:17" s="20" customFormat="1" ht="14.45" hidden="1" x14ac:dyDescent="0.3">
      <c r="A46" s="7" t="s">
        <v>1495</v>
      </c>
      <c r="B46" t="s">
        <v>1496</v>
      </c>
      <c r="C46" s="7" t="s">
        <v>1356</v>
      </c>
      <c r="D46" s="3" t="s">
        <v>1356</v>
      </c>
      <c r="E46" s="3">
        <v>32</v>
      </c>
      <c r="F46" s="3" t="s">
        <v>1497</v>
      </c>
      <c r="G46" s="3">
        <v>320</v>
      </c>
      <c r="H46" s="3">
        <v>25</v>
      </c>
      <c r="I46" s="25" t="s">
        <v>1475</v>
      </c>
      <c r="J46" s="26">
        <v>40</v>
      </c>
      <c r="K46" s="26" t="s">
        <v>1432</v>
      </c>
      <c r="L46" s="26" t="s">
        <v>1493</v>
      </c>
      <c r="M46" s="26">
        <v>55</v>
      </c>
      <c r="N46" s="26" t="s">
        <v>1477</v>
      </c>
      <c r="O46" s="16" t="s">
        <v>1494</v>
      </c>
      <c r="P46" s="25"/>
      <c r="Q46" s="28" t="str">
        <f t="shared" si="0"/>
        <v>3VA2140-5MN36-0AA0</v>
      </c>
    </row>
    <row r="47" spans="1:17" s="20" customFormat="1" ht="14.45" hidden="1" x14ac:dyDescent="0.3">
      <c r="A47" s="7" t="s">
        <v>1498</v>
      </c>
      <c r="B47" t="s">
        <v>1499</v>
      </c>
      <c r="C47" s="7" t="s">
        <v>1356</v>
      </c>
      <c r="D47" s="3" t="s">
        <v>1356</v>
      </c>
      <c r="E47" s="3">
        <v>25</v>
      </c>
      <c r="F47" s="3" t="s">
        <v>1500</v>
      </c>
      <c r="G47" s="3">
        <v>250</v>
      </c>
      <c r="H47" s="3">
        <v>25</v>
      </c>
      <c r="I47" s="25" t="s">
        <v>1475</v>
      </c>
      <c r="J47" s="26">
        <v>25</v>
      </c>
      <c r="K47" s="26" t="s">
        <v>1428</v>
      </c>
      <c r="L47" s="26" t="s">
        <v>1501</v>
      </c>
      <c r="M47" s="26">
        <v>55</v>
      </c>
      <c r="N47" s="26" t="s">
        <v>1477</v>
      </c>
      <c r="O47" s="16" t="s">
        <v>1502</v>
      </c>
      <c r="P47" s="25"/>
      <c r="Q47" s="28" t="str">
        <f t="shared" si="0"/>
        <v>3VA2125-5MN36-0AA0</v>
      </c>
    </row>
    <row r="48" spans="1:17" s="20" customFormat="1" ht="14.45" hidden="1" x14ac:dyDescent="0.3">
      <c r="A48" s="7" t="s">
        <v>1503</v>
      </c>
      <c r="B48" t="s">
        <v>1504</v>
      </c>
      <c r="C48" s="7" t="s">
        <v>1356</v>
      </c>
      <c r="D48" s="3" t="s">
        <v>1356</v>
      </c>
      <c r="E48" s="3">
        <v>20</v>
      </c>
      <c r="F48" s="3" t="s">
        <v>1505</v>
      </c>
      <c r="G48" s="3">
        <v>200</v>
      </c>
      <c r="H48" s="3">
        <v>25</v>
      </c>
      <c r="I48" s="25" t="s">
        <v>1475</v>
      </c>
      <c r="J48" s="26">
        <v>25</v>
      </c>
      <c r="K48" s="26" t="s">
        <v>1428</v>
      </c>
      <c r="L48" s="26" t="s">
        <v>1501</v>
      </c>
      <c r="M48" s="26">
        <v>55</v>
      </c>
      <c r="N48" s="26" t="s">
        <v>1477</v>
      </c>
      <c r="O48" s="16" t="s">
        <v>1502</v>
      </c>
      <c r="P48" s="25"/>
      <c r="Q48" s="28" t="str">
        <f t="shared" si="0"/>
        <v>3VA2125-5MN36-0AA0</v>
      </c>
    </row>
    <row r="49" spans="1:17" s="20" customFormat="1" ht="14.45" hidden="1" x14ac:dyDescent="0.3">
      <c r="A49" s="7" t="s">
        <v>1506</v>
      </c>
      <c r="B49" t="s">
        <v>1507</v>
      </c>
      <c r="C49" s="7" t="s">
        <v>1356</v>
      </c>
      <c r="D49" s="3" t="s">
        <v>1356</v>
      </c>
      <c r="E49" s="3">
        <v>16</v>
      </c>
      <c r="F49" s="3" t="s">
        <v>1508</v>
      </c>
      <c r="G49" s="3">
        <v>160</v>
      </c>
      <c r="H49" s="3">
        <v>25</v>
      </c>
      <c r="I49" s="25" t="s">
        <v>1475</v>
      </c>
      <c r="J49" s="26">
        <v>25</v>
      </c>
      <c r="K49" s="26" t="s">
        <v>1428</v>
      </c>
      <c r="L49" s="26" t="s">
        <v>1501</v>
      </c>
      <c r="M49" s="26">
        <v>55</v>
      </c>
      <c r="N49" s="26" t="s">
        <v>1477</v>
      </c>
      <c r="O49" s="16" t="s">
        <v>1502</v>
      </c>
      <c r="P49" s="25"/>
      <c r="Q49" s="28" t="str">
        <f t="shared" si="0"/>
        <v>3VA2125-5MN36-0AA0</v>
      </c>
    </row>
    <row r="50" spans="1:17" s="20" customFormat="1" ht="14.45" hidden="1" x14ac:dyDescent="0.3">
      <c r="A50" s="7" t="s">
        <v>1509</v>
      </c>
      <c r="B50" t="s">
        <v>1510</v>
      </c>
      <c r="C50" s="7" t="s">
        <v>1356</v>
      </c>
      <c r="D50" s="3" t="s">
        <v>1356</v>
      </c>
      <c r="E50" s="3">
        <v>32</v>
      </c>
      <c r="F50" s="3" t="s">
        <v>1356</v>
      </c>
      <c r="G50" s="3" t="s">
        <v>1511</v>
      </c>
      <c r="H50" s="3">
        <v>25</v>
      </c>
      <c r="I50" s="25" t="s">
        <v>1475</v>
      </c>
      <c r="J50" s="26">
        <v>32</v>
      </c>
      <c r="K50" s="26" t="s">
        <v>1356</v>
      </c>
      <c r="L50" s="26" t="s">
        <v>1512</v>
      </c>
      <c r="M50" s="26">
        <v>55</v>
      </c>
      <c r="N50" s="26" t="s">
        <v>1513</v>
      </c>
      <c r="O50" s="16" t="s">
        <v>1514</v>
      </c>
      <c r="P50" s="25"/>
      <c r="Q50" s="28" t="str">
        <f t="shared" si="0"/>
        <v>3VA1132-5MH36-0AA0</v>
      </c>
    </row>
    <row r="51" spans="1:17" s="20" customFormat="1" ht="14.45" hidden="1" x14ac:dyDescent="0.3">
      <c r="A51" s="7" t="s">
        <v>1515</v>
      </c>
      <c r="B51" t="s">
        <v>1516</v>
      </c>
      <c r="C51" s="7" t="s">
        <v>1356</v>
      </c>
      <c r="D51" s="3" t="s">
        <v>1356</v>
      </c>
      <c r="E51" s="3">
        <v>40</v>
      </c>
      <c r="F51" s="3" t="s">
        <v>1356</v>
      </c>
      <c r="G51" s="3" t="s">
        <v>1385</v>
      </c>
      <c r="H51" s="3">
        <v>25</v>
      </c>
      <c r="I51" s="25" t="s">
        <v>1475</v>
      </c>
      <c r="J51" s="26">
        <v>40</v>
      </c>
      <c r="K51" s="26" t="s">
        <v>1356</v>
      </c>
      <c r="L51" s="26" t="s">
        <v>1517</v>
      </c>
      <c r="M51" s="26">
        <v>55</v>
      </c>
      <c r="N51" s="26" t="s">
        <v>1513</v>
      </c>
      <c r="O51" s="16" t="s">
        <v>1518</v>
      </c>
      <c r="P51" s="25"/>
      <c r="Q51" s="28" t="str">
        <f t="shared" si="0"/>
        <v>3VA1140-5MH36-0AA0</v>
      </c>
    </row>
    <row r="52" spans="1:17" s="20" customFormat="1" ht="14.45" hidden="1" x14ac:dyDescent="0.3">
      <c r="A52" s="7" t="s">
        <v>1519</v>
      </c>
      <c r="B52" t="s">
        <v>1520</v>
      </c>
      <c r="C52" s="7" t="s">
        <v>1356</v>
      </c>
      <c r="D52" s="3" t="s">
        <v>1356</v>
      </c>
      <c r="E52" s="3">
        <v>50</v>
      </c>
      <c r="F52" s="3" t="s">
        <v>1356</v>
      </c>
      <c r="G52" s="3" t="s">
        <v>1391</v>
      </c>
      <c r="H52" s="3">
        <v>25</v>
      </c>
      <c r="I52" s="25" t="s">
        <v>1475</v>
      </c>
      <c r="J52" s="26">
        <v>50</v>
      </c>
      <c r="K52" s="26" t="s">
        <v>1356</v>
      </c>
      <c r="L52" s="26" t="s">
        <v>1521</v>
      </c>
      <c r="M52" s="26">
        <v>55</v>
      </c>
      <c r="N52" s="26" t="s">
        <v>1513</v>
      </c>
      <c r="O52" s="16" t="s">
        <v>1522</v>
      </c>
      <c r="P52" s="25"/>
      <c r="Q52" s="28" t="str">
        <f t="shared" si="0"/>
        <v>3VA1150-5MH36-0AA0</v>
      </c>
    </row>
    <row r="53" spans="1:17" s="20" customFormat="1" ht="14.45" hidden="1" x14ac:dyDescent="0.3">
      <c r="A53" s="7" t="s">
        <v>1523</v>
      </c>
      <c r="B53" t="s">
        <v>1524</v>
      </c>
      <c r="C53" s="7" t="s">
        <v>1356</v>
      </c>
      <c r="D53" s="3" t="s">
        <v>1356</v>
      </c>
      <c r="E53" s="3">
        <v>63</v>
      </c>
      <c r="F53" s="3" t="s">
        <v>1356</v>
      </c>
      <c r="G53" s="3" t="s">
        <v>1397</v>
      </c>
      <c r="H53" s="3">
        <v>25</v>
      </c>
      <c r="I53" s="25" t="s">
        <v>1475</v>
      </c>
      <c r="J53" s="26">
        <v>63</v>
      </c>
      <c r="K53" s="26" t="s">
        <v>1356</v>
      </c>
      <c r="L53" s="26" t="s">
        <v>1525</v>
      </c>
      <c r="M53" s="26">
        <v>55</v>
      </c>
      <c r="N53" s="26" t="s">
        <v>1513</v>
      </c>
      <c r="O53" s="16" t="s">
        <v>1526</v>
      </c>
      <c r="P53" s="25"/>
      <c r="Q53" s="28" t="str">
        <f t="shared" si="0"/>
        <v>3VA1163-5MH36-0AA0</v>
      </c>
    </row>
    <row r="54" spans="1:17" s="20" customFormat="1" ht="14.45" hidden="1" x14ac:dyDescent="0.3">
      <c r="A54" s="7" t="s">
        <v>1527</v>
      </c>
      <c r="B54" t="s">
        <v>1528</v>
      </c>
      <c r="C54" s="7" t="s">
        <v>1356</v>
      </c>
      <c r="D54" s="3" t="s">
        <v>1356</v>
      </c>
      <c r="E54" s="3">
        <v>80</v>
      </c>
      <c r="F54" s="3" t="s">
        <v>1356</v>
      </c>
      <c r="G54" s="3" t="s">
        <v>1403</v>
      </c>
      <c r="H54" s="3">
        <v>25</v>
      </c>
      <c r="I54" s="25" t="s">
        <v>1475</v>
      </c>
      <c r="J54" s="26">
        <v>80</v>
      </c>
      <c r="K54" s="26" t="s">
        <v>1356</v>
      </c>
      <c r="L54" s="26" t="s">
        <v>1529</v>
      </c>
      <c r="M54" s="26">
        <v>55</v>
      </c>
      <c r="N54" s="26" t="s">
        <v>1513</v>
      </c>
      <c r="O54" s="16" t="s">
        <v>1530</v>
      </c>
      <c r="P54" s="25"/>
      <c r="Q54" s="28" t="str">
        <f t="shared" si="0"/>
        <v>3VA1180-5MH36-0AA0</v>
      </c>
    </row>
    <row r="55" spans="1:17" s="20" customFormat="1" ht="14.45" hidden="1" x14ac:dyDescent="0.3">
      <c r="A55" s="7" t="s">
        <v>1531</v>
      </c>
      <c r="B55" t="s">
        <v>1532</v>
      </c>
      <c r="C55" s="7" t="s">
        <v>1356</v>
      </c>
      <c r="D55" s="3" t="s">
        <v>1356</v>
      </c>
      <c r="E55" s="3">
        <v>100</v>
      </c>
      <c r="F55" s="3" t="s">
        <v>1356</v>
      </c>
      <c r="G55" s="3" t="s">
        <v>1409</v>
      </c>
      <c r="H55" s="3">
        <v>25</v>
      </c>
      <c r="I55" s="25" t="s">
        <v>1475</v>
      </c>
      <c r="J55" s="26">
        <v>100</v>
      </c>
      <c r="K55" s="26" t="s">
        <v>1356</v>
      </c>
      <c r="L55" s="26" t="s">
        <v>1533</v>
      </c>
      <c r="M55" s="26">
        <v>55</v>
      </c>
      <c r="N55" s="26" t="s">
        <v>1513</v>
      </c>
      <c r="O55" s="16" t="s">
        <v>1534</v>
      </c>
      <c r="P55" s="25"/>
      <c r="Q55" s="28" t="str">
        <f t="shared" si="0"/>
        <v>3VA1110-5MH36-0AA0</v>
      </c>
    </row>
    <row r="56" spans="1:17" s="20" customFormat="1" ht="14.45" hidden="1" x14ac:dyDescent="0.3">
      <c r="A56" s="7" t="s">
        <v>1535</v>
      </c>
      <c r="B56" t="s">
        <v>1536</v>
      </c>
      <c r="C56" s="7" t="s">
        <v>1356</v>
      </c>
      <c r="D56" s="3" t="s">
        <v>1356</v>
      </c>
      <c r="E56" s="3">
        <v>125</v>
      </c>
      <c r="F56" s="3" t="s">
        <v>1356</v>
      </c>
      <c r="G56" s="3" t="s">
        <v>1416</v>
      </c>
      <c r="H56" s="3">
        <v>25</v>
      </c>
      <c r="I56" s="25" t="s">
        <v>1475</v>
      </c>
      <c r="J56" s="26">
        <v>125</v>
      </c>
      <c r="K56" s="26" t="s">
        <v>1356</v>
      </c>
      <c r="L56" s="26" t="s">
        <v>1537</v>
      </c>
      <c r="M56" s="26">
        <v>55</v>
      </c>
      <c r="N56" s="26" t="s">
        <v>1513</v>
      </c>
      <c r="O56" s="16" t="s">
        <v>1538</v>
      </c>
      <c r="P56" s="25"/>
      <c r="Q56" s="28" t="str">
        <f t="shared" si="0"/>
        <v>3VA1112-5MH36-0AA0</v>
      </c>
    </row>
    <row r="57" spans="1:17" s="20" customFormat="1" ht="14.45" hidden="1" x14ac:dyDescent="0.3">
      <c r="A57" s="7" t="s">
        <v>1539</v>
      </c>
      <c r="B57" t="s">
        <v>1540</v>
      </c>
      <c r="C57" s="7" t="s">
        <v>1356</v>
      </c>
      <c r="D57" s="3" t="s">
        <v>1356</v>
      </c>
      <c r="E57" s="3">
        <v>160</v>
      </c>
      <c r="F57" s="3" t="s">
        <v>1356</v>
      </c>
      <c r="G57" s="3" t="s">
        <v>1423</v>
      </c>
      <c r="H57" s="3">
        <v>25</v>
      </c>
      <c r="I57" s="25" t="s">
        <v>1475</v>
      </c>
      <c r="J57" s="26">
        <v>160</v>
      </c>
      <c r="K57" s="26" t="s">
        <v>1356</v>
      </c>
      <c r="L57" s="26" t="s">
        <v>1541</v>
      </c>
      <c r="M57" s="26">
        <v>55</v>
      </c>
      <c r="N57" s="26" t="s">
        <v>1513</v>
      </c>
      <c r="O57" s="16" t="s">
        <v>1542</v>
      </c>
      <c r="P57" s="25"/>
      <c r="Q57" s="28" t="str">
        <f t="shared" si="0"/>
        <v>3VA1216-5MH32-0AA0</v>
      </c>
    </row>
    <row r="58" spans="1:17" s="20" customFormat="1" ht="14.45" hidden="1" x14ac:dyDescent="0.3">
      <c r="A58" s="7" t="s">
        <v>1543</v>
      </c>
      <c r="B58" t="s">
        <v>1544</v>
      </c>
      <c r="C58" s="7" t="s">
        <v>1356</v>
      </c>
      <c r="D58" s="3" t="s">
        <v>1356</v>
      </c>
      <c r="E58" s="3">
        <v>160</v>
      </c>
      <c r="F58" s="3" t="s">
        <v>1356</v>
      </c>
      <c r="G58" s="3" t="s">
        <v>1356</v>
      </c>
      <c r="H58" s="3" t="s">
        <v>1356</v>
      </c>
      <c r="I58" s="25" t="s">
        <v>1545</v>
      </c>
      <c r="J58" s="26">
        <v>160</v>
      </c>
      <c r="K58" s="26" t="s">
        <v>1356</v>
      </c>
      <c r="L58" s="26" t="s">
        <v>1356</v>
      </c>
      <c r="M58" s="26" t="s">
        <v>1356</v>
      </c>
      <c r="N58" s="26" t="s">
        <v>1546</v>
      </c>
      <c r="O58" s="16" t="s">
        <v>1547</v>
      </c>
      <c r="P58" s="25"/>
      <c r="Q58" s="28" t="str">
        <f t="shared" si="0"/>
        <v>3VA1116-1AA36-0AA0</v>
      </c>
    </row>
    <row r="59" spans="1:17" s="20" customFormat="1" ht="14.45" hidden="1" x14ac:dyDescent="0.3">
      <c r="A59" s="7" t="s">
        <v>1548</v>
      </c>
      <c r="B59" t="s">
        <v>1549</v>
      </c>
      <c r="C59" s="7" t="s">
        <v>1550</v>
      </c>
      <c r="D59" s="3" t="s">
        <v>1551</v>
      </c>
      <c r="E59" s="3">
        <v>250</v>
      </c>
      <c r="F59" s="3" t="s">
        <v>1552</v>
      </c>
      <c r="G59" s="3" t="s">
        <v>1553</v>
      </c>
      <c r="H59" s="3">
        <v>36</v>
      </c>
      <c r="I59" s="25" t="s">
        <v>1450</v>
      </c>
      <c r="J59" s="26">
        <v>125</v>
      </c>
      <c r="K59" s="26" t="s">
        <v>1417</v>
      </c>
      <c r="L59" s="26" t="s">
        <v>1418</v>
      </c>
      <c r="M59" s="26">
        <v>36</v>
      </c>
      <c r="N59" s="26" t="s">
        <v>1362</v>
      </c>
      <c r="O59" s="16" t="s">
        <v>1554</v>
      </c>
      <c r="P59" s="27"/>
      <c r="Q59" s="28" t="str">
        <f t="shared" si="0"/>
        <v>3VA1112-4EF36-0AA0</v>
      </c>
    </row>
    <row r="60" spans="1:17" s="20" customFormat="1" ht="14.45" hidden="1" x14ac:dyDescent="0.3">
      <c r="A60" s="7" t="s">
        <v>1548</v>
      </c>
      <c r="B60" t="s">
        <v>1549</v>
      </c>
      <c r="C60" s="7" t="s">
        <v>1550</v>
      </c>
      <c r="D60" s="3" t="s">
        <v>1551</v>
      </c>
      <c r="E60" s="3">
        <v>250</v>
      </c>
      <c r="F60" s="3" t="s">
        <v>1552</v>
      </c>
      <c r="G60" s="3" t="s">
        <v>1553</v>
      </c>
      <c r="H60" s="3">
        <v>36</v>
      </c>
      <c r="I60" s="25" t="s">
        <v>1450</v>
      </c>
      <c r="J60" s="26">
        <v>160</v>
      </c>
      <c r="K60" s="26" t="s">
        <v>1424</v>
      </c>
      <c r="L60" s="26" t="s">
        <v>1425</v>
      </c>
      <c r="M60" s="26">
        <v>36</v>
      </c>
      <c r="N60" s="26" t="s">
        <v>1362</v>
      </c>
      <c r="O60" s="16" t="s">
        <v>1555</v>
      </c>
      <c r="P60" s="27"/>
      <c r="Q60" s="28" t="str">
        <f t="shared" si="0"/>
        <v>3VA1116-4EF36-0AA0</v>
      </c>
    </row>
    <row r="61" spans="1:17" s="20" customFormat="1" ht="14.45" hidden="1" x14ac:dyDescent="0.3">
      <c r="A61" s="7" t="s">
        <v>1548</v>
      </c>
      <c r="B61" t="s">
        <v>1549</v>
      </c>
      <c r="C61" s="7" t="s">
        <v>1550</v>
      </c>
      <c r="D61" s="3" t="s">
        <v>1551</v>
      </c>
      <c r="E61" s="3">
        <v>250</v>
      </c>
      <c r="F61" s="3" t="s">
        <v>1552</v>
      </c>
      <c r="G61" s="3" t="s">
        <v>1553</v>
      </c>
      <c r="H61" s="3">
        <v>36</v>
      </c>
      <c r="I61" s="25" t="s">
        <v>1450</v>
      </c>
      <c r="J61" s="26">
        <v>160</v>
      </c>
      <c r="K61" s="26" t="s">
        <v>1424</v>
      </c>
      <c r="L61" s="26" t="s">
        <v>1425</v>
      </c>
      <c r="M61" s="26">
        <v>36</v>
      </c>
      <c r="N61" s="26" t="s">
        <v>1362</v>
      </c>
      <c r="O61" s="16" t="s">
        <v>1556</v>
      </c>
      <c r="P61" s="27"/>
      <c r="Q61" s="28" t="str">
        <f t="shared" si="0"/>
        <v>3VA1216-4EF32-0AA0</v>
      </c>
    </row>
    <row r="62" spans="1:17" s="20" customFormat="1" ht="14.45" hidden="1" x14ac:dyDescent="0.3">
      <c r="A62" s="7" t="s">
        <v>1548</v>
      </c>
      <c r="B62" t="s">
        <v>1549</v>
      </c>
      <c r="C62" s="7" t="s">
        <v>1550</v>
      </c>
      <c r="D62" s="3" t="s">
        <v>1551</v>
      </c>
      <c r="E62" s="3">
        <v>250</v>
      </c>
      <c r="F62" s="3" t="s">
        <v>1552</v>
      </c>
      <c r="G62" s="3" t="s">
        <v>1553</v>
      </c>
      <c r="H62" s="3">
        <v>36</v>
      </c>
      <c r="I62" s="25" t="s">
        <v>1450</v>
      </c>
      <c r="J62" s="26">
        <v>200</v>
      </c>
      <c r="K62" s="26" t="s">
        <v>1557</v>
      </c>
      <c r="L62" s="26" t="s">
        <v>1558</v>
      </c>
      <c r="M62" s="26">
        <v>36</v>
      </c>
      <c r="N62" s="26" t="s">
        <v>1362</v>
      </c>
      <c r="O62" s="16" t="s">
        <v>1559</v>
      </c>
      <c r="P62" s="27"/>
      <c r="Q62" s="28" t="str">
        <f t="shared" si="0"/>
        <v>3VA1220-4EF32-0AA0</v>
      </c>
    </row>
    <row r="63" spans="1:17" s="20" customFormat="1" ht="14.45" hidden="1" x14ac:dyDescent="0.3">
      <c r="A63" s="7" t="s">
        <v>1548</v>
      </c>
      <c r="B63" t="s">
        <v>1549</v>
      </c>
      <c r="C63" s="7" t="s">
        <v>1550</v>
      </c>
      <c r="D63" s="3" t="s">
        <v>1551</v>
      </c>
      <c r="E63" s="3">
        <v>250</v>
      </c>
      <c r="F63" s="3" t="s">
        <v>1552</v>
      </c>
      <c r="G63" s="3" t="s">
        <v>1553</v>
      </c>
      <c r="H63" s="3">
        <v>36</v>
      </c>
      <c r="I63" s="25" t="s">
        <v>1450</v>
      </c>
      <c r="J63" s="26">
        <v>250</v>
      </c>
      <c r="K63" s="26" t="s">
        <v>1560</v>
      </c>
      <c r="L63" s="26" t="s">
        <v>1561</v>
      </c>
      <c r="M63" s="26">
        <v>36</v>
      </c>
      <c r="N63" s="26" t="s">
        <v>1362</v>
      </c>
      <c r="O63" s="16" t="s">
        <v>1562</v>
      </c>
      <c r="P63" s="27"/>
      <c r="Q63" s="28" t="str">
        <f t="shared" si="0"/>
        <v>3VA1225-4EF32-0AA0</v>
      </c>
    </row>
    <row r="64" spans="1:17" s="20" customFormat="1" ht="14.45" hidden="1" x14ac:dyDescent="0.3">
      <c r="A64" s="7" t="s">
        <v>1548</v>
      </c>
      <c r="B64" t="s">
        <v>1549</v>
      </c>
      <c r="C64" s="7" t="s">
        <v>1563</v>
      </c>
      <c r="D64" s="3" t="s">
        <v>1564</v>
      </c>
      <c r="E64" s="3">
        <v>160</v>
      </c>
      <c r="F64" s="3" t="s">
        <v>1445</v>
      </c>
      <c r="G64" s="3" t="s">
        <v>1565</v>
      </c>
      <c r="H64" s="3">
        <v>36</v>
      </c>
      <c r="I64" s="25" t="s">
        <v>1450</v>
      </c>
      <c r="J64" s="26">
        <v>80</v>
      </c>
      <c r="K64" s="26" t="s">
        <v>1566</v>
      </c>
      <c r="L64" s="26" t="s">
        <v>1403</v>
      </c>
      <c r="M64" s="26">
        <v>36</v>
      </c>
      <c r="N64" s="26" t="s">
        <v>1362</v>
      </c>
      <c r="O64" s="16" t="s">
        <v>1567</v>
      </c>
      <c r="P64" s="27"/>
      <c r="Q64" s="28" t="str">
        <f t="shared" si="0"/>
        <v>3VA1180-4EF36-0AA0</v>
      </c>
    </row>
    <row r="65" spans="1:17" s="20" customFormat="1" ht="14.45" hidden="1" x14ac:dyDescent="0.3">
      <c r="A65" s="7" t="s">
        <v>1548</v>
      </c>
      <c r="B65" t="s">
        <v>1549</v>
      </c>
      <c r="C65" s="7" t="s">
        <v>1563</v>
      </c>
      <c r="D65" s="3" t="s">
        <v>1564</v>
      </c>
      <c r="E65" s="3">
        <v>160</v>
      </c>
      <c r="F65" s="3" t="s">
        <v>1445</v>
      </c>
      <c r="G65" s="3" t="s">
        <v>1565</v>
      </c>
      <c r="H65" s="3">
        <v>36</v>
      </c>
      <c r="I65" s="25" t="s">
        <v>1450</v>
      </c>
      <c r="J65" s="26">
        <v>100</v>
      </c>
      <c r="K65" s="26" t="s">
        <v>1568</v>
      </c>
      <c r="L65" s="26" t="s">
        <v>1411</v>
      </c>
      <c r="M65" s="26">
        <v>36</v>
      </c>
      <c r="N65" s="26" t="s">
        <v>1362</v>
      </c>
      <c r="O65" s="16" t="s">
        <v>1569</v>
      </c>
      <c r="P65" s="27"/>
      <c r="Q65" s="28" t="str">
        <f t="shared" si="0"/>
        <v>3VA1110-4EF36-0AA0</v>
      </c>
    </row>
    <row r="66" spans="1:17" s="20" customFormat="1" ht="14.45" hidden="1" x14ac:dyDescent="0.3">
      <c r="A66" s="7" t="s">
        <v>1548</v>
      </c>
      <c r="B66" t="s">
        <v>1549</v>
      </c>
      <c r="C66" s="7" t="s">
        <v>1563</v>
      </c>
      <c r="D66" s="3" t="s">
        <v>1564</v>
      </c>
      <c r="E66" s="3">
        <v>160</v>
      </c>
      <c r="F66" s="3" t="s">
        <v>1445</v>
      </c>
      <c r="G66" s="3" t="s">
        <v>1565</v>
      </c>
      <c r="H66" s="3">
        <v>36</v>
      </c>
      <c r="I66" s="25" t="s">
        <v>1450</v>
      </c>
      <c r="J66" s="26">
        <v>125</v>
      </c>
      <c r="K66" s="26" t="s">
        <v>1570</v>
      </c>
      <c r="L66" s="26" t="s">
        <v>1418</v>
      </c>
      <c r="M66" s="26">
        <v>36</v>
      </c>
      <c r="N66" s="26" t="s">
        <v>1362</v>
      </c>
      <c r="O66" s="16" t="s">
        <v>1554</v>
      </c>
      <c r="P66" s="27"/>
      <c r="Q66" s="28" t="str">
        <f t="shared" si="0"/>
        <v>3VA1112-4EF36-0AA0</v>
      </c>
    </row>
    <row r="67" spans="1:17" s="20" customFormat="1" ht="14.45" hidden="1" x14ac:dyDescent="0.3">
      <c r="A67" s="7" t="s">
        <v>1548</v>
      </c>
      <c r="B67" t="s">
        <v>1549</v>
      </c>
      <c r="C67" s="7" t="s">
        <v>1563</v>
      </c>
      <c r="D67" s="3" t="s">
        <v>1564</v>
      </c>
      <c r="E67" s="3">
        <v>160</v>
      </c>
      <c r="F67" s="3" t="s">
        <v>1445</v>
      </c>
      <c r="G67" s="3" t="s">
        <v>1565</v>
      </c>
      <c r="H67" s="3">
        <v>36</v>
      </c>
      <c r="I67" s="25" t="s">
        <v>1450</v>
      </c>
      <c r="J67" s="26">
        <v>160</v>
      </c>
      <c r="K67" s="26" t="s">
        <v>1571</v>
      </c>
      <c r="L67" s="26" t="s">
        <v>1425</v>
      </c>
      <c r="M67" s="26">
        <v>36</v>
      </c>
      <c r="N67" s="26" t="s">
        <v>1362</v>
      </c>
      <c r="O67" s="16" t="s">
        <v>1555</v>
      </c>
      <c r="P67" s="27"/>
      <c r="Q67" s="28" t="str">
        <f t="shared" si="0"/>
        <v>3VA1116-4EF36-0AA0</v>
      </c>
    </row>
    <row r="68" spans="1:17" s="20" customFormat="1" ht="14.45" hidden="1" x14ac:dyDescent="0.3">
      <c r="A68" s="7" t="s">
        <v>1548</v>
      </c>
      <c r="B68" t="s">
        <v>1549</v>
      </c>
      <c r="C68" s="7" t="s">
        <v>1563</v>
      </c>
      <c r="D68" s="3" t="s">
        <v>1564</v>
      </c>
      <c r="E68" s="3">
        <v>160</v>
      </c>
      <c r="F68" s="3" t="s">
        <v>1445</v>
      </c>
      <c r="G68" s="3" t="s">
        <v>1565</v>
      </c>
      <c r="H68" s="3">
        <v>36</v>
      </c>
      <c r="I68" s="25" t="s">
        <v>1450</v>
      </c>
      <c r="J68" s="26">
        <v>160</v>
      </c>
      <c r="K68" s="26" t="s">
        <v>1571</v>
      </c>
      <c r="L68" s="26" t="s">
        <v>1425</v>
      </c>
      <c r="M68" s="26">
        <v>36</v>
      </c>
      <c r="N68" s="26" t="s">
        <v>1362</v>
      </c>
      <c r="O68" s="16" t="s">
        <v>1556</v>
      </c>
      <c r="P68" s="27"/>
      <c r="Q68" s="28" t="str">
        <f t="shared" ref="Q68:Q132" si="1">HYPERLINK("https://www.novymodeion.cz/vysledky-vyhledavani?q="&amp;O68,O68)</f>
        <v>3VA1216-4EF32-0AA0</v>
      </c>
    </row>
    <row r="69" spans="1:17" s="20" customFormat="1" ht="14.45" hidden="1" x14ac:dyDescent="0.3">
      <c r="A69" s="7" t="s">
        <v>1548</v>
      </c>
      <c r="B69" t="s">
        <v>1549</v>
      </c>
      <c r="C69" s="7" t="s">
        <v>1572</v>
      </c>
      <c r="D69" s="3" t="s">
        <v>1573</v>
      </c>
      <c r="E69" s="3">
        <v>100</v>
      </c>
      <c r="F69" s="3" t="s">
        <v>1438</v>
      </c>
      <c r="G69" s="3" t="s">
        <v>1574</v>
      </c>
      <c r="H69" s="3">
        <v>36</v>
      </c>
      <c r="I69" s="25" t="s">
        <v>1450</v>
      </c>
      <c r="J69" s="26">
        <v>50</v>
      </c>
      <c r="K69" s="26" t="s">
        <v>1392</v>
      </c>
      <c r="L69" s="26" t="s">
        <v>1391</v>
      </c>
      <c r="M69" s="26">
        <v>36</v>
      </c>
      <c r="N69" s="26" t="s">
        <v>1362</v>
      </c>
      <c r="O69" s="16" t="s">
        <v>1575</v>
      </c>
      <c r="P69" s="27"/>
      <c r="Q69" s="28" t="str">
        <f t="shared" si="1"/>
        <v>3VA1150-4EF36-0AA0</v>
      </c>
    </row>
    <row r="70" spans="1:17" s="20" customFormat="1" ht="14.45" hidden="1" x14ac:dyDescent="0.3">
      <c r="A70" s="7" t="s">
        <v>1548</v>
      </c>
      <c r="B70" t="s">
        <v>1549</v>
      </c>
      <c r="C70" s="7" t="s">
        <v>1572</v>
      </c>
      <c r="D70" s="3" t="s">
        <v>1573</v>
      </c>
      <c r="E70" s="3">
        <v>100</v>
      </c>
      <c r="F70" s="3" t="s">
        <v>1438</v>
      </c>
      <c r="G70" s="3" t="s">
        <v>1574</v>
      </c>
      <c r="H70" s="3">
        <v>36</v>
      </c>
      <c r="I70" s="25" t="s">
        <v>1450</v>
      </c>
      <c r="J70" s="26">
        <v>63</v>
      </c>
      <c r="K70" s="26" t="s">
        <v>1398</v>
      </c>
      <c r="L70" s="26" t="s">
        <v>1397</v>
      </c>
      <c r="M70" s="26">
        <v>36</v>
      </c>
      <c r="N70" s="26" t="s">
        <v>1362</v>
      </c>
      <c r="O70" s="16" t="s">
        <v>1576</v>
      </c>
      <c r="P70" s="27"/>
      <c r="Q70" s="28" t="str">
        <f t="shared" si="1"/>
        <v>3VA1163-4EF36-0AA0</v>
      </c>
    </row>
    <row r="71" spans="1:17" s="20" customFormat="1" ht="14.45" hidden="1" x14ac:dyDescent="0.3">
      <c r="A71" s="7" t="s">
        <v>1548</v>
      </c>
      <c r="B71" t="s">
        <v>1549</v>
      </c>
      <c r="C71" s="7" t="s">
        <v>1572</v>
      </c>
      <c r="D71" s="3" t="s">
        <v>1573</v>
      </c>
      <c r="E71" s="3">
        <v>100</v>
      </c>
      <c r="F71" s="3" t="s">
        <v>1438</v>
      </c>
      <c r="G71" s="3" t="s">
        <v>1574</v>
      </c>
      <c r="H71" s="3">
        <v>36</v>
      </c>
      <c r="I71" s="25" t="s">
        <v>1450</v>
      </c>
      <c r="J71" s="26">
        <v>80</v>
      </c>
      <c r="K71" s="26" t="s">
        <v>1404</v>
      </c>
      <c r="L71" s="26" t="s">
        <v>1403</v>
      </c>
      <c r="M71" s="26">
        <v>36</v>
      </c>
      <c r="N71" s="26" t="s">
        <v>1362</v>
      </c>
      <c r="O71" s="16" t="s">
        <v>1567</v>
      </c>
      <c r="P71" s="27"/>
      <c r="Q71" s="28" t="str">
        <f t="shared" si="1"/>
        <v>3VA1180-4EF36-0AA0</v>
      </c>
    </row>
    <row r="72" spans="1:17" s="20" customFormat="1" ht="14.45" hidden="1" x14ac:dyDescent="0.3">
      <c r="A72" s="7" t="s">
        <v>1548</v>
      </c>
      <c r="B72" t="s">
        <v>1549</v>
      </c>
      <c r="C72" s="7" t="s">
        <v>1572</v>
      </c>
      <c r="D72" s="3" t="s">
        <v>1573</v>
      </c>
      <c r="E72" s="3">
        <v>100</v>
      </c>
      <c r="F72" s="3" t="s">
        <v>1438</v>
      </c>
      <c r="G72" s="3" t="s">
        <v>1574</v>
      </c>
      <c r="H72" s="3">
        <v>36</v>
      </c>
      <c r="I72" s="25" t="s">
        <v>1450</v>
      </c>
      <c r="J72" s="26">
        <v>100</v>
      </c>
      <c r="K72" s="26" t="s">
        <v>1410</v>
      </c>
      <c r="L72" s="26" t="s">
        <v>1411</v>
      </c>
      <c r="M72" s="26">
        <v>36</v>
      </c>
      <c r="N72" s="26" t="s">
        <v>1362</v>
      </c>
      <c r="O72" s="16" t="s">
        <v>1569</v>
      </c>
      <c r="P72" s="27"/>
      <c r="Q72" s="28" t="str">
        <f t="shared" si="1"/>
        <v>3VA1110-4EF36-0AA0</v>
      </c>
    </row>
    <row r="73" spans="1:17" s="20" customFormat="1" ht="14.45" hidden="1" x14ac:dyDescent="0.3">
      <c r="A73" s="7" t="s">
        <v>1548</v>
      </c>
      <c r="B73" t="s">
        <v>1549</v>
      </c>
      <c r="C73" s="7" t="s">
        <v>1550</v>
      </c>
      <c r="D73" s="3" t="s">
        <v>1551</v>
      </c>
      <c r="E73" s="3">
        <v>250</v>
      </c>
      <c r="F73" s="3" t="s">
        <v>1552</v>
      </c>
      <c r="G73" s="3" t="s">
        <v>1553</v>
      </c>
      <c r="H73" s="3">
        <v>36</v>
      </c>
      <c r="I73" s="25" t="s">
        <v>1427</v>
      </c>
      <c r="J73" s="26">
        <v>250</v>
      </c>
      <c r="K73" s="30" t="s">
        <v>1552</v>
      </c>
      <c r="L73" s="30" t="s">
        <v>1577</v>
      </c>
      <c r="M73" s="26">
        <v>55</v>
      </c>
      <c r="N73" s="26" t="s">
        <v>1430</v>
      </c>
      <c r="O73" s="16" t="s">
        <v>1578</v>
      </c>
      <c r="P73" s="25"/>
      <c r="Q73" s="28" t="str">
        <f t="shared" si="1"/>
        <v>3VA2225-5HL32-0AA0</v>
      </c>
    </row>
    <row r="74" spans="1:17" s="20" customFormat="1" ht="14.45" hidden="1" x14ac:dyDescent="0.3">
      <c r="A74" s="7" t="s">
        <v>1548</v>
      </c>
      <c r="B74" t="s">
        <v>1549</v>
      </c>
      <c r="C74" s="7" t="s">
        <v>1563</v>
      </c>
      <c r="D74" s="3" t="s">
        <v>1564</v>
      </c>
      <c r="E74" s="3">
        <v>160</v>
      </c>
      <c r="F74" s="3" t="s">
        <v>1445</v>
      </c>
      <c r="G74" s="3" t="s">
        <v>1565</v>
      </c>
      <c r="H74" s="3">
        <v>36</v>
      </c>
      <c r="I74" s="25" t="s">
        <v>1427</v>
      </c>
      <c r="J74" s="26">
        <v>160</v>
      </c>
      <c r="K74" s="30" t="s">
        <v>1445</v>
      </c>
      <c r="L74" s="30" t="s">
        <v>1579</v>
      </c>
      <c r="M74" s="26">
        <v>55</v>
      </c>
      <c r="N74" s="26" t="s">
        <v>1430</v>
      </c>
      <c r="O74" s="16" t="s">
        <v>1580</v>
      </c>
      <c r="P74" s="25" t="s">
        <v>1581</v>
      </c>
      <c r="Q74" s="28" t="str">
        <f t="shared" si="1"/>
        <v>3VA2216-5HL32-0AA0</v>
      </c>
    </row>
    <row r="75" spans="1:17" s="20" customFormat="1" ht="14.45" hidden="1" x14ac:dyDescent="0.3">
      <c r="A75" s="7" t="s">
        <v>1548</v>
      </c>
      <c r="B75" t="s">
        <v>1549</v>
      </c>
      <c r="C75" s="7" t="s">
        <v>1563</v>
      </c>
      <c r="D75" s="3" t="s">
        <v>1564</v>
      </c>
      <c r="E75" s="3">
        <v>160</v>
      </c>
      <c r="F75" s="3" t="s">
        <v>1445</v>
      </c>
      <c r="G75" s="3" t="s">
        <v>1565</v>
      </c>
      <c r="H75" s="3">
        <v>36</v>
      </c>
      <c r="I75" s="25" t="s">
        <v>1427</v>
      </c>
      <c r="J75" s="26">
        <v>160</v>
      </c>
      <c r="K75" s="30" t="s">
        <v>1445</v>
      </c>
      <c r="L75" s="26" t="s">
        <v>1582</v>
      </c>
      <c r="M75" s="26">
        <v>55</v>
      </c>
      <c r="N75" s="26" t="s">
        <v>1430</v>
      </c>
      <c r="O75" s="16" t="s">
        <v>1447</v>
      </c>
      <c r="P75" s="25" t="s">
        <v>1583</v>
      </c>
      <c r="Q75" s="28" t="str">
        <f t="shared" si="1"/>
        <v>3VA2116-5HL36-0AA0</v>
      </c>
    </row>
    <row r="76" spans="1:17" s="20" customFormat="1" ht="14.45" hidden="1" x14ac:dyDescent="0.3">
      <c r="A76" s="7" t="s">
        <v>1548</v>
      </c>
      <c r="B76" t="s">
        <v>1549</v>
      </c>
      <c r="C76" s="7" t="s">
        <v>1572</v>
      </c>
      <c r="D76" s="3" t="s">
        <v>1573</v>
      </c>
      <c r="E76" s="3">
        <v>100</v>
      </c>
      <c r="F76" s="3" t="s">
        <v>1438</v>
      </c>
      <c r="G76" s="3" t="s">
        <v>1574</v>
      </c>
      <c r="H76" s="3">
        <v>36</v>
      </c>
      <c r="I76" s="25" t="s">
        <v>1427</v>
      </c>
      <c r="J76" s="26">
        <v>100</v>
      </c>
      <c r="K76" s="30" t="s">
        <v>1438</v>
      </c>
      <c r="L76" s="26" t="s">
        <v>1584</v>
      </c>
      <c r="M76" s="26">
        <v>55</v>
      </c>
      <c r="N76" s="26" t="s">
        <v>1430</v>
      </c>
      <c r="O76" s="16" t="s">
        <v>1444</v>
      </c>
      <c r="P76" s="25" t="s">
        <v>1583</v>
      </c>
      <c r="Q76" s="28" t="str">
        <f t="shared" si="1"/>
        <v>3VA2110-5HL36-0AA0</v>
      </c>
    </row>
    <row r="77" spans="1:17" s="20" customFormat="1" ht="14.45" hidden="1" x14ac:dyDescent="0.3">
      <c r="A77" s="7" t="s">
        <v>1548</v>
      </c>
      <c r="B77" t="s">
        <v>1549</v>
      </c>
      <c r="C77" s="7" t="s">
        <v>1572</v>
      </c>
      <c r="D77" s="3" t="s">
        <v>1573</v>
      </c>
      <c r="E77" s="3">
        <v>100</v>
      </c>
      <c r="F77" s="3" t="s">
        <v>1438</v>
      </c>
      <c r="G77" s="3" t="s">
        <v>1574</v>
      </c>
      <c r="H77" s="3">
        <v>36</v>
      </c>
      <c r="I77" s="25" t="s">
        <v>1427</v>
      </c>
      <c r="J77" s="26">
        <v>100</v>
      </c>
      <c r="K77" s="30" t="s">
        <v>1438</v>
      </c>
      <c r="L77" s="26" t="s">
        <v>1584</v>
      </c>
      <c r="M77" s="26">
        <v>55</v>
      </c>
      <c r="N77" s="26" t="s">
        <v>1430</v>
      </c>
      <c r="O77" s="16" t="s">
        <v>1440</v>
      </c>
      <c r="P77" s="25" t="s">
        <v>1585</v>
      </c>
      <c r="Q77" s="28" t="str">
        <f t="shared" si="1"/>
        <v>3VA2010-5HL36-0AA0</v>
      </c>
    </row>
    <row r="78" spans="1:17" s="20" customFormat="1" ht="14.45" hidden="1" x14ac:dyDescent="0.3">
      <c r="A78" s="7" t="s">
        <v>1548</v>
      </c>
      <c r="B78" t="s">
        <v>1549</v>
      </c>
      <c r="C78" s="7" t="s">
        <v>1586</v>
      </c>
      <c r="D78" s="3" t="s">
        <v>1587</v>
      </c>
      <c r="E78" s="3">
        <v>250</v>
      </c>
      <c r="F78" s="3" t="s">
        <v>1552</v>
      </c>
      <c r="G78" s="3" t="s">
        <v>1588</v>
      </c>
      <c r="H78" s="3">
        <v>36</v>
      </c>
      <c r="I78" s="25" t="s">
        <v>1427</v>
      </c>
      <c r="J78" s="26">
        <v>250</v>
      </c>
      <c r="K78" s="30" t="s">
        <v>1552</v>
      </c>
      <c r="L78" s="26" t="s">
        <v>1589</v>
      </c>
      <c r="M78" s="26">
        <v>55</v>
      </c>
      <c r="N78" s="26" t="s">
        <v>1590</v>
      </c>
      <c r="O78" s="16" t="s">
        <v>1591</v>
      </c>
      <c r="P78" s="25"/>
      <c r="Q78" s="28" t="str">
        <f t="shared" si="1"/>
        <v>3VA2225-5HN32-0AA0</v>
      </c>
    </row>
    <row r="79" spans="1:17" s="20" customFormat="1" ht="14.45" hidden="1" x14ac:dyDescent="0.3">
      <c r="A79" s="7" t="s">
        <v>1548</v>
      </c>
      <c r="B79" t="s">
        <v>1549</v>
      </c>
      <c r="C79" s="7" t="s">
        <v>1592</v>
      </c>
      <c r="D79" s="3" t="s">
        <v>1593</v>
      </c>
      <c r="E79" s="3">
        <v>160</v>
      </c>
      <c r="F79" s="3" t="s">
        <v>1445</v>
      </c>
      <c r="G79" s="3" t="s">
        <v>1594</v>
      </c>
      <c r="H79" s="3">
        <v>36</v>
      </c>
      <c r="I79" s="25" t="s">
        <v>1427</v>
      </c>
      <c r="J79" s="26">
        <v>160</v>
      </c>
      <c r="K79" s="30" t="s">
        <v>1445</v>
      </c>
      <c r="L79" s="29" t="s">
        <v>1595</v>
      </c>
      <c r="M79" s="26">
        <v>55</v>
      </c>
      <c r="N79" s="26" t="s">
        <v>1590</v>
      </c>
      <c r="O79" s="16" t="s">
        <v>1596</v>
      </c>
      <c r="P79" s="25" t="s">
        <v>1581</v>
      </c>
      <c r="Q79" s="28" t="str">
        <f t="shared" si="1"/>
        <v>3VA2216-5HN32-0AA0</v>
      </c>
    </row>
    <row r="80" spans="1:17" s="20" customFormat="1" ht="14.45" hidden="1" x14ac:dyDescent="0.3">
      <c r="A80" s="7" t="s">
        <v>1548</v>
      </c>
      <c r="B80" t="s">
        <v>1549</v>
      </c>
      <c r="C80" s="7" t="s">
        <v>1592</v>
      </c>
      <c r="D80" s="3" t="s">
        <v>1593</v>
      </c>
      <c r="E80" s="3">
        <v>160</v>
      </c>
      <c r="F80" s="3" t="s">
        <v>1445</v>
      </c>
      <c r="G80" s="3" t="s">
        <v>1594</v>
      </c>
      <c r="H80" s="3">
        <v>36</v>
      </c>
      <c r="I80" s="25" t="s">
        <v>1427</v>
      </c>
      <c r="J80" s="26">
        <v>160</v>
      </c>
      <c r="K80" s="30" t="s">
        <v>1445</v>
      </c>
      <c r="L80" s="29" t="s">
        <v>1597</v>
      </c>
      <c r="M80" s="26">
        <v>55</v>
      </c>
      <c r="N80" s="26" t="s">
        <v>1590</v>
      </c>
      <c r="O80" s="16" t="s">
        <v>1598</v>
      </c>
      <c r="P80" s="25" t="s">
        <v>1583</v>
      </c>
      <c r="Q80" s="28" t="str">
        <f t="shared" si="1"/>
        <v>3VA2116-5HN36-0AA0</v>
      </c>
    </row>
    <row r="81" spans="1:17" s="20" customFormat="1" ht="14.45" hidden="1" x14ac:dyDescent="0.3">
      <c r="A81" s="7" t="s">
        <v>1548</v>
      </c>
      <c r="B81" t="s">
        <v>1549</v>
      </c>
      <c r="C81" s="7" t="s">
        <v>1599</v>
      </c>
      <c r="D81" s="3" t="s">
        <v>1600</v>
      </c>
      <c r="E81" s="3">
        <v>100</v>
      </c>
      <c r="F81" s="3" t="s">
        <v>1438</v>
      </c>
      <c r="G81" s="3" t="s">
        <v>1601</v>
      </c>
      <c r="H81" s="3">
        <v>36</v>
      </c>
      <c r="I81" s="25" t="s">
        <v>1427</v>
      </c>
      <c r="J81" s="26">
        <v>100</v>
      </c>
      <c r="K81" s="30" t="s">
        <v>1438</v>
      </c>
      <c r="L81" s="29" t="s">
        <v>1602</v>
      </c>
      <c r="M81" s="26">
        <v>55</v>
      </c>
      <c r="N81" s="26" t="s">
        <v>1590</v>
      </c>
      <c r="O81" s="16" t="s">
        <v>1603</v>
      </c>
      <c r="P81" s="25" t="s">
        <v>1583</v>
      </c>
      <c r="Q81" s="28" t="str">
        <f t="shared" si="1"/>
        <v>3VA2110-5HN36-0AA0</v>
      </c>
    </row>
    <row r="82" spans="1:17" s="20" customFormat="1" ht="14.45" hidden="1" x14ac:dyDescent="0.3">
      <c r="A82" s="7" t="s">
        <v>1548</v>
      </c>
      <c r="B82" t="s">
        <v>1549</v>
      </c>
      <c r="C82" s="7" t="s">
        <v>1599</v>
      </c>
      <c r="D82" s="3" t="s">
        <v>1600</v>
      </c>
      <c r="E82" s="3">
        <v>100</v>
      </c>
      <c r="F82" s="3" t="s">
        <v>1438</v>
      </c>
      <c r="G82" s="3" t="s">
        <v>1601</v>
      </c>
      <c r="H82" s="3">
        <v>36</v>
      </c>
      <c r="I82" s="25" t="s">
        <v>1427</v>
      </c>
      <c r="J82" s="26">
        <v>100</v>
      </c>
      <c r="K82" s="30" t="s">
        <v>1438</v>
      </c>
      <c r="L82" s="29" t="s">
        <v>1602</v>
      </c>
      <c r="M82" s="26">
        <v>55</v>
      </c>
      <c r="N82" s="26" t="s">
        <v>1590</v>
      </c>
      <c r="O82" s="16" t="s">
        <v>1604</v>
      </c>
      <c r="P82" s="25" t="s">
        <v>1585</v>
      </c>
      <c r="Q82" s="28" t="str">
        <f t="shared" si="1"/>
        <v>3VA2010-5HN36-0AA0</v>
      </c>
    </row>
    <row r="83" spans="1:17" s="20" customFormat="1" ht="14.45" hidden="1" x14ac:dyDescent="0.3">
      <c r="A83" s="7" t="s">
        <v>1548</v>
      </c>
      <c r="B83" t="s">
        <v>1549</v>
      </c>
      <c r="C83" s="7" t="s">
        <v>1586</v>
      </c>
      <c r="D83" s="3" t="s">
        <v>1587</v>
      </c>
      <c r="E83" s="3">
        <v>250</v>
      </c>
      <c r="F83" s="3" t="s">
        <v>1552</v>
      </c>
      <c r="G83" s="3" t="s">
        <v>1588</v>
      </c>
      <c r="H83" s="3">
        <v>36</v>
      </c>
      <c r="I83" s="25" t="s">
        <v>1475</v>
      </c>
      <c r="J83" s="26">
        <v>250</v>
      </c>
      <c r="K83" s="30" t="s">
        <v>1552</v>
      </c>
      <c r="L83" s="29" t="s">
        <v>1605</v>
      </c>
      <c r="M83" s="26">
        <v>55</v>
      </c>
      <c r="N83" s="26" t="s">
        <v>1477</v>
      </c>
      <c r="O83" s="16" t="s">
        <v>1606</v>
      </c>
      <c r="P83" s="27"/>
      <c r="Q83" s="28" t="str">
        <f t="shared" si="1"/>
        <v>3VA2325-5MN32-0AA0</v>
      </c>
    </row>
    <row r="84" spans="1:17" s="20" customFormat="1" ht="14.45" hidden="1" x14ac:dyDescent="0.3">
      <c r="A84" s="7" t="s">
        <v>1548</v>
      </c>
      <c r="B84" t="s">
        <v>1549</v>
      </c>
      <c r="C84" s="7" t="s">
        <v>1592</v>
      </c>
      <c r="D84" s="3" t="s">
        <v>1593</v>
      </c>
      <c r="E84" s="3">
        <v>160</v>
      </c>
      <c r="F84" s="3" t="s">
        <v>1445</v>
      </c>
      <c r="G84" s="3" t="s">
        <v>1594</v>
      </c>
      <c r="H84" s="3">
        <v>36</v>
      </c>
      <c r="I84" s="25" t="s">
        <v>1475</v>
      </c>
      <c r="J84" s="26">
        <v>160</v>
      </c>
      <c r="K84" s="30" t="s">
        <v>1445</v>
      </c>
      <c r="L84" s="29" t="s">
        <v>1607</v>
      </c>
      <c r="M84" s="26">
        <v>55</v>
      </c>
      <c r="N84" s="26" t="s">
        <v>1477</v>
      </c>
      <c r="O84" s="16" t="s">
        <v>1608</v>
      </c>
      <c r="P84" s="27"/>
      <c r="Q84" s="28" t="str">
        <f t="shared" si="1"/>
        <v>3VA2216-5MN32-0AA0</v>
      </c>
    </row>
    <row r="85" spans="1:17" s="20" customFormat="1" ht="14.45" hidden="1" x14ac:dyDescent="0.3">
      <c r="A85" s="7" t="s">
        <v>1548</v>
      </c>
      <c r="B85" t="s">
        <v>1549</v>
      </c>
      <c r="C85" s="7" t="s">
        <v>1599</v>
      </c>
      <c r="D85" s="3" t="s">
        <v>1600</v>
      </c>
      <c r="E85" s="3">
        <v>100</v>
      </c>
      <c r="F85" s="3" t="s">
        <v>1438</v>
      </c>
      <c r="G85" s="3" t="s">
        <v>1601</v>
      </c>
      <c r="H85" s="3">
        <v>36</v>
      </c>
      <c r="I85" s="25" t="s">
        <v>1475</v>
      </c>
      <c r="J85" s="26">
        <v>100</v>
      </c>
      <c r="K85" s="30" t="s">
        <v>1438</v>
      </c>
      <c r="L85" s="29" t="s">
        <v>1609</v>
      </c>
      <c r="M85" s="26">
        <v>55</v>
      </c>
      <c r="N85" s="26" t="s">
        <v>1477</v>
      </c>
      <c r="O85" s="16" t="s">
        <v>1478</v>
      </c>
      <c r="P85" s="27"/>
      <c r="Q85" s="28" t="str">
        <f t="shared" si="1"/>
        <v>3VA2110-5MN36-0AA0</v>
      </c>
    </row>
    <row r="86" spans="1:17" s="20" customFormat="1" ht="14.45" hidden="1" x14ac:dyDescent="0.3">
      <c r="A86" s="7" t="s">
        <v>1548</v>
      </c>
      <c r="B86" t="s">
        <v>1549</v>
      </c>
      <c r="C86" s="7" t="s">
        <v>1610</v>
      </c>
      <c r="D86" s="3" t="s">
        <v>1611</v>
      </c>
      <c r="E86" s="3">
        <v>160</v>
      </c>
      <c r="F86" s="3">
        <v>160</v>
      </c>
      <c r="G86" s="3">
        <v>640</v>
      </c>
      <c r="H86" s="3">
        <v>36</v>
      </c>
      <c r="I86" s="25" t="s">
        <v>1450</v>
      </c>
      <c r="J86" s="26">
        <v>160</v>
      </c>
      <c r="K86" s="26">
        <v>160</v>
      </c>
      <c r="L86" s="29">
        <v>1600</v>
      </c>
      <c r="M86" s="26">
        <v>36</v>
      </c>
      <c r="N86" s="26" t="s">
        <v>1451</v>
      </c>
      <c r="O86" s="16" t="s">
        <v>1612</v>
      </c>
      <c r="P86" s="25" t="s">
        <v>1453</v>
      </c>
      <c r="Q86" s="28" t="str">
        <f t="shared" si="1"/>
        <v>3VA1116-4ED36-0AA0</v>
      </c>
    </row>
    <row r="87" spans="1:17" s="20" customFormat="1" ht="14.45" hidden="1" x14ac:dyDescent="0.3">
      <c r="A87" s="7" t="s">
        <v>1548</v>
      </c>
      <c r="B87" t="s">
        <v>1549</v>
      </c>
      <c r="C87" s="7" t="s">
        <v>1610</v>
      </c>
      <c r="D87" s="3" t="s">
        <v>1611</v>
      </c>
      <c r="E87" s="3">
        <v>160</v>
      </c>
      <c r="F87" s="3">
        <v>160</v>
      </c>
      <c r="G87" s="3">
        <v>640</v>
      </c>
      <c r="H87" s="3">
        <v>36</v>
      </c>
      <c r="I87" s="25" t="s">
        <v>1450</v>
      </c>
      <c r="J87" s="26">
        <v>160</v>
      </c>
      <c r="K87" s="26" t="s">
        <v>1424</v>
      </c>
      <c r="L87" s="26" t="s">
        <v>1425</v>
      </c>
      <c r="M87" s="26">
        <v>36</v>
      </c>
      <c r="N87" s="26" t="s">
        <v>1362</v>
      </c>
      <c r="O87" s="16" t="s">
        <v>1555</v>
      </c>
      <c r="P87" s="25" t="s">
        <v>1613</v>
      </c>
      <c r="Q87" s="46" t="str">
        <f>HYPERLINK("https://www.novymodeion.cz/vysledky-vyhledavani?q="&amp;O87,O87)</f>
        <v>3VA1116-4EF36-0AA0</v>
      </c>
    </row>
    <row r="88" spans="1:17" s="20" customFormat="1" ht="14.45" hidden="1" x14ac:dyDescent="0.3">
      <c r="A88" s="7" t="s">
        <v>1548</v>
      </c>
      <c r="B88" t="s">
        <v>1549</v>
      </c>
      <c r="C88" s="7" t="s">
        <v>1610</v>
      </c>
      <c r="D88" s="3" t="s">
        <v>1611</v>
      </c>
      <c r="E88" s="3">
        <v>160</v>
      </c>
      <c r="F88" s="3">
        <v>160</v>
      </c>
      <c r="G88" s="3">
        <v>640</v>
      </c>
      <c r="H88" s="3">
        <v>36</v>
      </c>
      <c r="I88" s="25" t="s">
        <v>1450</v>
      </c>
      <c r="J88" s="26">
        <v>160</v>
      </c>
      <c r="K88" s="26" t="s">
        <v>1424</v>
      </c>
      <c r="L88" s="26" t="s">
        <v>1425</v>
      </c>
      <c r="M88" s="26">
        <v>36</v>
      </c>
      <c r="N88" s="26" t="s">
        <v>1362</v>
      </c>
      <c r="O88" s="16" t="s">
        <v>1556</v>
      </c>
      <c r="P88" s="25"/>
      <c r="Q88" s="28" t="str">
        <f t="shared" si="1"/>
        <v>3VA1216-4EF32-0AA0</v>
      </c>
    </row>
    <row r="89" spans="1:17" s="20" customFormat="1" ht="14.45" hidden="1" x14ac:dyDescent="0.3">
      <c r="A89" s="7" t="s">
        <v>1548</v>
      </c>
      <c r="B89" t="s">
        <v>1549</v>
      </c>
      <c r="C89" s="7" t="s">
        <v>1614</v>
      </c>
      <c r="D89" s="3" t="s">
        <v>1615</v>
      </c>
      <c r="E89" s="3">
        <v>200</v>
      </c>
      <c r="F89" s="3">
        <v>200</v>
      </c>
      <c r="G89" s="3">
        <v>800</v>
      </c>
      <c r="H89" s="3">
        <v>36</v>
      </c>
      <c r="I89" s="25" t="s">
        <v>1450</v>
      </c>
      <c r="J89" s="26">
        <v>200</v>
      </c>
      <c r="K89" s="26" t="s">
        <v>1557</v>
      </c>
      <c r="L89" s="26" t="s">
        <v>1558</v>
      </c>
      <c r="M89" s="26">
        <v>36</v>
      </c>
      <c r="N89" s="26" t="s">
        <v>1362</v>
      </c>
      <c r="O89" s="16" t="s">
        <v>1559</v>
      </c>
      <c r="P89" s="25"/>
      <c r="Q89" s="28" t="str">
        <f t="shared" si="1"/>
        <v>3VA1220-4EF32-0AA0</v>
      </c>
    </row>
    <row r="90" spans="1:17" s="20" customFormat="1" ht="14.45" hidden="1" x14ac:dyDescent="0.3">
      <c r="A90" s="7" t="s">
        <v>1548</v>
      </c>
      <c r="B90" t="s">
        <v>1549</v>
      </c>
      <c r="C90" s="7" t="s">
        <v>1616</v>
      </c>
      <c r="D90" s="3" t="s">
        <v>1617</v>
      </c>
      <c r="E90" s="3">
        <v>250</v>
      </c>
      <c r="F90" s="3">
        <v>250</v>
      </c>
      <c r="G90" s="3">
        <v>1000</v>
      </c>
      <c r="H90" s="3">
        <v>36</v>
      </c>
      <c r="I90" s="25" t="s">
        <v>1450</v>
      </c>
      <c r="J90" s="26">
        <v>250</v>
      </c>
      <c r="K90" s="26" t="s">
        <v>1560</v>
      </c>
      <c r="L90" s="26" t="s">
        <v>1561</v>
      </c>
      <c r="M90" s="26">
        <v>36</v>
      </c>
      <c r="N90" s="26" t="s">
        <v>1362</v>
      </c>
      <c r="O90" s="16" t="s">
        <v>1562</v>
      </c>
      <c r="P90" s="25"/>
      <c r="Q90" s="28" t="str">
        <f t="shared" si="1"/>
        <v>3VA1225-4EF32-0AA0</v>
      </c>
    </row>
    <row r="91" spans="1:17" s="20" customFormat="1" ht="14.45" hidden="1" x14ac:dyDescent="0.3">
      <c r="A91" s="7" t="s">
        <v>1548</v>
      </c>
      <c r="B91" t="s">
        <v>1549</v>
      </c>
      <c r="C91" s="7" t="s">
        <v>1618</v>
      </c>
      <c r="D91" s="3" t="s">
        <v>1619</v>
      </c>
      <c r="E91" s="3">
        <v>100</v>
      </c>
      <c r="F91" s="3" t="s">
        <v>1438</v>
      </c>
      <c r="G91" s="3" t="s">
        <v>1601</v>
      </c>
      <c r="H91" s="3">
        <v>36</v>
      </c>
      <c r="I91" s="25" t="s">
        <v>1427</v>
      </c>
      <c r="J91" s="26">
        <v>100</v>
      </c>
      <c r="K91" s="30" t="s">
        <v>1438</v>
      </c>
      <c r="L91" s="26" t="s">
        <v>1584</v>
      </c>
      <c r="M91" s="26">
        <v>55</v>
      </c>
      <c r="N91" s="26" t="s">
        <v>1590</v>
      </c>
      <c r="O91" s="16" t="s">
        <v>1603</v>
      </c>
      <c r="P91" s="25" t="s">
        <v>1583</v>
      </c>
      <c r="Q91" s="28" t="str">
        <f t="shared" si="1"/>
        <v>3VA2110-5HN36-0AA0</v>
      </c>
    </row>
    <row r="92" spans="1:17" s="20" customFormat="1" ht="14.45" hidden="1" x14ac:dyDescent="0.3">
      <c r="A92" s="7" t="s">
        <v>1548</v>
      </c>
      <c r="B92" t="s">
        <v>1549</v>
      </c>
      <c r="C92" s="7" t="s">
        <v>1618</v>
      </c>
      <c r="D92" s="3" t="s">
        <v>1619</v>
      </c>
      <c r="E92" s="3">
        <v>100</v>
      </c>
      <c r="F92" s="3" t="s">
        <v>1438</v>
      </c>
      <c r="G92" s="3" t="s">
        <v>1601</v>
      </c>
      <c r="H92" s="3">
        <v>36</v>
      </c>
      <c r="I92" s="25" t="s">
        <v>1427</v>
      </c>
      <c r="J92" s="26">
        <v>100</v>
      </c>
      <c r="K92" s="30" t="s">
        <v>1438</v>
      </c>
      <c r="L92" s="26" t="s">
        <v>1584</v>
      </c>
      <c r="M92" s="26">
        <v>55</v>
      </c>
      <c r="N92" s="26" t="s">
        <v>1590</v>
      </c>
      <c r="O92" s="16" t="s">
        <v>1604</v>
      </c>
      <c r="P92" s="25" t="s">
        <v>1585</v>
      </c>
      <c r="Q92" s="28" t="str">
        <f t="shared" si="1"/>
        <v>3VA2010-5HN36-0AA0</v>
      </c>
    </row>
    <row r="93" spans="1:17" s="20" customFormat="1" ht="14.45" hidden="1" x14ac:dyDescent="0.3">
      <c r="A93" s="7" t="s">
        <v>1548</v>
      </c>
      <c r="B93" t="s">
        <v>1549</v>
      </c>
      <c r="C93" s="7" t="s">
        <v>1620</v>
      </c>
      <c r="D93" s="3" t="s">
        <v>1621</v>
      </c>
      <c r="E93" s="3">
        <v>160</v>
      </c>
      <c r="F93" s="3" t="s">
        <v>1445</v>
      </c>
      <c r="G93" s="3" t="s">
        <v>1594</v>
      </c>
      <c r="H93" s="3">
        <v>36</v>
      </c>
      <c r="I93" s="25" t="s">
        <v>1427</v>
      </c>
      <c r="J93" s="26">
        <v>160</v>
      </c>
      <c r="K93" s="30" t="s">
        <v>1445</v>
      </c>
      <c r="L93" s="30" t="s">
        <v>1579</v>
      </c>
      <c r="M93" s="26">
        <v>55</v>
      </c>
      <c r="N93" s="26" t="s">
        <v>1590</v>
      </c>
      <c r="O93" s="16" t="s">
        <v>1596</v>
      </c>
      <c r="P93" s="25" t="s">
        <v>1581</v>
      </c>
      <c r="Q93" s="28" t="str">
        <f t="shared" si="1"/>
        <v>3VA2216-5HN32-0AA0</v>
      </c>
    </row>
    <row r="94" spans="1:17" s="20" customFormat="1" ht="14.45" hidden="1" x14ac:dyDescent="0.3">
      <c r="A94" s="7" t="s">
        <v>1548</v>
      </c>
      <c r="B94" t="s">
        <v>1549</v>
      </c>
      <c r="C94" s="7" t="s">
        <v>1620</v>
      </c>
      <c r="D94" s="3" t="s">
        <v>1621</v>
      </c>
      <c r="E94" s="3">
        <v>160</v>
      </c>
      <c r="F94" s="3" t="s">
        <v>1445</v>
      </c>
      <c r="G94" s="3" t="s">
        <v>1594</v>
      </c>
      <c r="H94" s="3">
        <v>36</v>
      </c>
      <c r="I94" s="25" t="s">
        <v>1427</v>
      </c>
      <c r="J94" s="26">
        <v>160</v>
      </c>
      <c r="K94" s="30" t="s">
        <v>1445</v>
      </c>
      <c r="L94" s="26" t="s">
        <v>1582</v>
      </c>
      <c r="M94" s="26">
        <v>55</v>
      </c>
      <c r="N94" s="26" t="s">
        <v>1590</v>
      </c>
      <c r="O94" s="16" t="s">
        <v>1598</v>
      </c>
      <c r="P94" s="25" t="s">
        <v>1583</v>
      </c>
      <c r="Q94" s="28" t="str">
        <f t="shared" si="1"/>
        <v>3VA2116-5HN36-0AA0</v>
      </c>
    </row>
    <row r="95" spans="1:17" s="20" customFormat="1" ht="14.45" hidden="1" x14ac:dyDescent="0.3">
      <c r="A95" s="7" t="s">
        <v>1548</v>
      </c>
      <c r="B95" t="s">
        <v>1549</v>
      </c>
      <c r="C95" s="7" t="s">
        <v>1622</v>
      </c>
      <c r="D95" s="3" t="s">
        <v>1623</v>
      </c>
      <c r="E95" s="3">
        <v>250</v>
      </c>
      <c r="F95" s="3" t="s">
        <v>1552</v>
      </c>
      <c r="G95" s="3" t="s">
        <v>1588</v>
      </c>
      <c r="H95" s="3">
        <v>36</v>
      </c>
      <c r="I95" s="25" t="s">
        <v>1427</v>
      </c>
      <c r="J95" s="26">
        <v>250</v>
      </c>
      <c r="K95" s="30" t="s">
        <v>1552</v>
      </c>
      <c r="L95" s="26" t="s">
        <v>1589</v>
      </c>
      <c r="M95" s="26">
        <v>55</v>
      </c>
      <c r="N95" s="26" t="s">
        <v>1590</v>
      </c>
      <c r="O95" s="16" t="s">
        <v>1591</v>
      </c>
      <c r="P95" s="25"/>
      <c r="Q95" s="28" t="str">
        <f t="shared" si="1"/>
        <v>3VA2225-5HN32-0AA0</v>
      </c>
    </row>
    <row r="96" spans="1:17" s="20" customFormat="1" ht="14.45" hidden="1" x14ac:dyDescent="0.3">
      <c r="A96" s="7" t="s">
        <v>1548</v>
      </c>
      <c r="B96" t="s">
        <v>1549</v>
      </c>
      <c r="C96" s="7" t="s">
        <v>1624</v>
      </c>
      <c r="D96" s="3" t="s">
        <v>1625</v>
      </c>
      <c r="E96" s="3">
        <v>250</v>
      </c>
      <c r="F96" s="3" t="s">
        <v>1356</v>
      </c>
      <c r="G96" s="3" t="s">
        <v>1356</v>
      </c>
      <c r="H96" s="3" t="s">
        <v>1356</v>
      </c>
      <c r="I96" s="25" t="s">
        <v>1545</v>
      </c>
      <c r="J96" s="26">
        <v>250</v>
      </c>
      <c r="K96" s="26">
        <v>250</v>
      </c>
      <c r="L96" s="26" t="s">
        <v>1356</v>
      </c>
      <c r="M96" s="26" t="s">
        <v>1356</v>
      </c>
      <c r="N96" s="26" t="s">
        <v>1546</v>
      </c>
      <c r="O96" s="16" t="s">
        <v>1626</v>
      </c>
      <c r="P96" s="25"/>
      <c r="Q96" s="28" t="str">
        <f t="shared" si="1"/>
        <v>3VA1225-1AA32-0AA0</v>
      </c>
    </row>
    <row r="97" spans="1:17" s="19" customFormat="1" ht="14.45" hidden="1" x14ac:dyDescent="0.3">
      <c r="A97" s="7" t="s">
        <v>1627</v>
      </c>
      <c r="B97" t="s">
        <v>1628</v>
      </c>
      <c r="C97" s="7" t="s">
        <v>1550</v>
      </c>
      <c r="D97" s="3" t="s">
        <v>1551</v>
      </c>
      <c r="E97" s="3">
        <v>250</v>
      </c>
      <c r="F97" s="3" t="s">
        <v>1552</v>
      </c>
      <c r="G97" s="3" t="s">
        <v>1553</v>
      </c>
      <c r="H97" s="3">
        <v>65</v>
      </c>
      <c r="I97" s="31" t="s">
        <v>1450</v>
      </c>
      <c r="J97" s="22">
        <v>125</v>
      </c>
      <c r="K97" s="22" t="s">
        <v>1417</v>
      </c>
      <c r="L97" s="22" t="s">
        <v>1418</v>
      </c>
      <c r="M97" s="22">
        <v>55</v>
      </c>
      <c r="N97" s="26" t="s">
        <v>1362</v>
      </c>
      <c r="O97" s="15" t="s">
        <v>1629</v>
      </c>
      <c r="P97" s="21"/>
      <c r="Q97" s="28" t="str">
        <f t="shared" si="1"/>
        <v>3VA1112-5EF36-0AA0</v>
      </c>
    </row>
    <row r="98" spans="1:17" s="19" customFormat="1" ht="14.45" hidden="1" x14ac:dyDescent="0.3">
      <c r="A98" s="7" t="s">
        <v>1627</v>
      </c>
      <c r="B98" t="s">
        <v>1628</v>
      </c>
      <c r="C98" s="7" t="s">
        <v>1550</v>
      </c>
      <c r="D98" s="3" t="s">
        <v>1551</v>
      </c>
      <c r="E98" s="3">
        <v>250</v>
      </c>
      <c r="F98" s="3" t="s">
        <v>1552</v>
      </c>
      <c r="G98" s="3" t="s">
        <v>1553</v>
      </c>
      <c r="H98" s="3">
        <v>65</v>
      </c>
      <c r="I98" s="31" t="s">
        <v>1450</v>
      </c>
      <c r="J98" s="22">
        <v>160</v>
      </c>
      <c r="K98" s="22" t="s">
        <v>1424</v>
      </c>
      <c r="L98" s="22" t="s">
        <v>1425</v>
      </c>
      <c r="M98" s="22">
        <v>55</v>
      </c>
      <c r="N98" s="26" t="s">
        <v>1362</v>
      </c>
      <c r="O98" s="15" t="s">
        <v>1630</v>
      </c>
      <c r="P98" s="21"/>
      <c r="Q98" s="28" t="str">
        <f t="shared" si="1"/>
        <v>3VA1116-5EF36-0AA0</v>
      </c>
    </row>
    <row r="99" spans="1:17" s="19" customFormat="1" ht="14.45" hidden="1" x14ac:dyDescent="0.3">
      <c r="A99" s="7" t="s">
        <v>1627</v>
      </c>
      <c r="B99" t="s">
        <v>1628</v>
      </c>
      <c r="C99" s="7" t="s">
        <v>1550</v>
      </c>
      <c r="D99" s="3" t="s">
        <v>1551</v>
      </c>
      <c r="E99" s="3">
        <v>250</v>
      </c>
      <c r="F99" s="3" t="s">
        <v>1552</v>
      </c>
      <c r="G99" s="3" t="s">
        <v>1553</v>
      </c>
      <c r="H99" s="3">
        <v>65</v>
      </c>
      <c r="I99" s="31" t="s">
        <v>1450</v>
      </c>
      <c r="J99" s="22">
        <v>160</v>
      </c>
      <c r="K99" s="22" t="s">
        <v>1424</v>
      </c>
      <c r="L99" s="22" t="s">
        <v>1425</v>
      </c>
      <c r="M99" s="22">
        <v>55</v>
      </c>
      <c r="N99" s="26" t="s">
        <v>1362</v>
      </c>
      <c r="O99" s="15" t="s">
        <v>1631</v>
      </c>
      <c r="P99" s="21"/>
      <c r="Q99" s="28" t="str">
        <f t="shared" si="1"/>
        <v>3VA1216-5EF32-0AA0</v>
      </c>
    </row>
    <row r="100" spans="1:17" s="19" customFormat="1" ht="14.45" hidden="1" x14ac:dyDescent="0.3">
      <c r="A100" s="7" t="s">
        <v>1627</v>
      </c>
      <c r="B100" t="s">
        <v>1628</v>
      </c>
      <c r="C100" s="7" t="s">
        <v>1550</v>
      </c>
      <c r="D100" s="3" t="s">
        <v>1551</v>
      </c>
      <c r="E100" s="3">
        <v>250</v>
      </c>
      <c r="F100" s="3" t="s">
        <v>1552</v>
      </c>
      <c r="G100" s="3" t="s">
        <v>1553</v>
      </c>
      <c r="H100" s="3">
        <v>65</v>
      </c>
      <c r="I100" s="31" t="s">
        <v>1450</v>
      </c>
      <c r="J100" s="22">
        <v>200</v>
      </c>
      <c r="K100" s="22" t="s">
        <v>1557</v>
      </c>
      <c r="L100" s="22" t="s">
        <v>1558</v>
      </c>
      <c r="M100" s="22">
        <v>55</v>
      </c>
      <c r="N100" s="26" t="s">
        <v>1362</v>
      </c>
      <c r="O100" s="15" t="s">
        <v>1632</v>
      </c>
      <c r="P100" s="21"/>
      <c r="Q100" s="28" t="str">
        <f t="shared" si="1"/>
        <v>3VA1220-5EF32-0AA0</v>
      </c>
    </row>
    <row r="101" spans="1:17" s="19" customFormat="1" ht="14.45" hidden="1" x14ac:dyDescent="0.3">
      <c r="A101" s="7" t="s">
        <v>1627</v>
      </c>
      <c r="B101" t="s">
        <v>1628</v>
      </c>
      <c r="C101" s="7" t="s">
        <v>1550</v>
      </c>
      <c r="D101" s="3" t="s">
        <v>1551</v>
      </c>
      <c r="E101" s="3">
        <v>250</v>
      </c>
      <c r="F101" s="3" t="s">
        <v>1552</v>
      </c>
      <c r="G101" s="3" t="s">
        <v>1553</v>
      </c>
      <c r="H101" s="3">
        <v>65</v>
      </c>
      <c r="I101" s="31" t="s">
        <v>1450</v>
      </c>
      <c r="J101" s="22">
        <v>250</v>
      </c>
      <c r="K101" s="22" t="s">
        <v>1560</v>
      </c>
      <c r="L101" s="22" t="s">
        <v>1561</v>
      </c>
      <c r="M101" s="22">
        <v>55</v>
      </c>
      <c r="N101" s="26" t="s">
        <v>1362</v>
      </c>
      <c r="O101" s="15" t="s">
        <v>1633</v>
      </c>
      <c r="P101" s="21"/>
      <c r="Q101" s="28" t="str">
        <f t="shared" si="1"/>
        <v>3VA1225-5EF32-0AA0</v>
      </c>
    </row>
    <row r="102" spans="1:17" s="19" customFormat="1" ht="14.45" hidden="1" x14ac:dyDescent="0.3">
      <c r="A102" s="7" t="s">
        <v>1627</v>
      </c>
      <c r="B102" t="s">
        <v>1628</v>
      </c>
      <c r="C102" s="7" t="s">
        <v>1563</v>
      </c>
      <c r="D102" s="3" t="s">
        <v>1564</v>
      </c>
      <c r="E102" s="3">
        <v>160</v>
      </c>
      <c r="F102" s="3" t="s">
        <v>1445</v>
      </c>
      <c r="G102" s="3" t="s">
        <v>1565</v>
      </c>
      <c r="H102" s="3">
        <v>65</v>
      </c>
      <c r="I102" s="31" t="s">
        <v>1450</v>
      </c>
      <c r="J102" s="22">
        <v>80</v>
      </c>
      <c r="K102" s="22" t="s">
        <v>1566</v>
      </c>
      <c r="L102" s="22" t="s">
        <v>1403</v>
      </c>
      <c r="M102" s="22">
        <v>55</v>
      </c>
      <c r="N102" s="26" t="s">
        <v>1362</v>
      </c>
      <c r="O102" s="15" t="s">
        <v>1634</v>
      </c>
      <c r="P102" s="21"/>
      <c r="Q102" s="28" t="str">
        <f t="shared" si="1"/>
        <v>3VA1180-5EF36-0AA0</v>
      </c>
    </row>
    <row r="103" spans="1:17" s="19" customFormat="1" ht="14.45" hidden="1" x14ac:dyDescent="0.3">
      <c r="A103" s="7" t="s">
        <v>1627</v>
      </c>
      <c r="B103" t="s">
        <v>1628</v>
      </c>
      <c r="C103" s="7" t="s">
        <v>1563</v>
      </c>
      <c r="D103" s="3" t="s">
        <v>1564</v>
      </c>
      <c r="E103" s="3">
        <v>160</v>
      </c>
      <c r="F103" s="3" t="s">
        <v>1445</v>
      </c>
      <c r="G103" s="3" t="s">
        <v>1565</v>
      </c>
      <c r="H103" s="3">
        <v>65</v>
      </c>
      <c r="I103" s="31" t="s">
        <v>1450</v>
      </c>
      <c r="J103" s="22">
        <v>100</v>
      </c>
      <c r="K103" s="22" t="s">
        <v>1568</v>
      </c>
      <c r="L103" s="22" t="s">
        <v>1411</v>
      </c>
      <c r="M103" s="22">
        <v>55</v>
      </c>
      <c r="N103" s="26" t="s">
        <v>1362</v>
      </c>
      <c r="O103" s="15" t="s">
        <v>1635</v>
      </c>
      <c r="P103" s="21"/>
      <c r="Q103" s="28" t="str">
        <f t="shared" si="1"/>
        <v>3VA1110-5EF36-0AA0</v>
      </c>
    </row>
    <row r="104" spans="1:17" s="19" customFormat="1" ht="14.45" hidden="1" x14ac:dyDescent="0.3">
      <c r="A104" s="7" t="s">
        <v>1627</v>
      </c>
      <c r="B104" t="s">
        <v>1628</v>
      </c>
      <c r="C104" s="7" t="s">
        <v>1563</v>
      </c>
      <c r="D104" s="3" t="s">
        <v>1564</v>
      </c>
      <c r="E104" s="3">
        <v>160</v>
      </c>
      <c r="F104" s="3" t="s">
        <v>1445</v>
      </c>
      <c r="G104" s="3" t="s">
        <v>1565</v>
      </c>
      <c r="H104" s="3">
        <v>65</v>
      </c>
      <c r="I104" s="31" t="s">
        <v>1450</v>
      </c>
      <c r="J104" s="22">
        <v>125</v>
      </c>
      <c r="K104" s="22" t="s">
        <v>1570</v>
      </c>
      <c r="L104" s="22" t="s">
        <v>1418</v>
      </c>
      <c r="M104" s="22">
        <v>55</v>
      </c>
      <c r="N104" s="26" t="s">
        <v>1362</v>
      </c>
      <c r="O104" s="15" t="s">
        <v>1629</v>
      </c>
      <c r="P104" s="21"/>
      <c r="Q104" s="28" t="str">
        <f t="shared" si="1"/>
        <v>3VA1112-5EF36-0AA0</v>
      </c>
    </row>
    <row r="105" spans="1:17" s="19" customFormat="1" ht="14.45" hidden="1" x14ac:dyDescent="0.3">
      <c r="A105" s="7" t="s">
        <v>1627</v>
      </c>
      <c r="B105" t="s">
        <v>1628</v>
      </c>
      <c r="C105" s="7" t="s">
        <v>1563</v>
      </c>
      <c r="D105" s="3" t="s">
        <v>1564</v>
      </c>
      <c r="E105" s="3">
        <v>160</v>
      </c>
      <c r="F105" s="3" t="s">
        <v>1445</v>
      </c>
      <c r="G105" s="3" t="s">
        <v>1565</v>
      </c>
      <c r="H105" s="3">
        <v>65</v>
      </c>
      <c r="I105" s="31" t="s">
        <v>1450</v>
      </c>
      <c r="J105" s="22">
        <v>160</v>
      </c>
      <c r="K105" s="22" t="s">
        <v>1571</v>
      </c>
      <c r="L105" s="22" t="s">
        <v>1425</v>
      </c>
      <c r="M105" s="22">
        <v>55</v>
      </c>
      <c r="N105" s="26" t="s">
        <v>1362</v>
      </c>
      <c r="O105" s="15" t="s">
        <v>1630</v>
      </c>
      <c r="P105" s="21"/>
      <c r="Q105" s="28" t="str">
        <f t="shared" si="1"/>
        <v>3VA1116-5EF36-0AA0</v>
      </c>
    </row>
    <row r="106" spans="1:17" s="19" customFormat="1" ht="14.45" hidden="1" x14ac:dyDescent="0.3">
      <c r="A106" s="7" t="s">
        <v>1627</v>
      </c>
      <c r="B106" t="s">
        <v>1628</v>
      </c>
      <c r="C106" s="7" t="s">
        <v>1563</v>
      </c>
      <c r="D106" s="3" t="s">
        <v>1564</v>
      </c>
      <c r="E106" s="3">
        <v>160</v>
      </c>
      <c r="F106" s="3" t="s">
        <v>1445</v>
      </c>
      <c r="G106" s="3" t="s">
        <v>1565</v>
      </c>
      <c r="H106" s="3">
        <v>65</v>
      </c>
      <c r="I106" s="31" t="s">
        <v>1450</v>
      </c>
      <c r="J106" s="22">
        <v>160</v>
      </c>
      <c r="K106" s="22" t="s">
        <v>1571</v>
      </c>
      <c r="L106" s="22" t="s">
        <v>1425</v>
      </c>
      <c r="M106" s="22">
        <v>55</v>
      </c>
      <c r="N106" s="26" t="s">
        <v>1362</v>
      </c>
      <c r="O106" s="15" t="s">
        <v>1631</v>
      </c>
      <c r="P106" s="21"/>
      <c r="Q106" s="28" t="str">
        <f t="shared" si="1"/>
        <v>3VA1216-5EF32-0AA0</v>
      </c>
    </row>
    <row r="107" spans="1:17" s="19" customFormat="1" ht="14.45" hidden="1" x14ac:dyDescent="0.3">
      <c r="A107" s="7" t="s">
        <v>1627</v>
      </c>
      <c r="B107" t="s">
        <v>1628</v>
      </c>
      <c r="C107" s="7" t="s">
        <v>1572</v>
      </c>
      <c r="D107" s="3" t="s">
        <v>1573</v>
      </c>
      <c r="E107" s="3">
        <v>100</v>
      </c>
      <c r="F107" s="3" t="s">
        <v>1438</v>
      </c>
      <c r="G107" s="3" t="s">
        <v>1574</v>
      </c>
      <c r="H107" s="3">
        <v>65</v>
      </c>
      <c r="I107" s="31" t="s">
        <v>1450</v>
      </c>
      <c r="J107" s="22">
        <v>50</v>
      </c>
      <c r="K107" s="22" t="s">
        <v>1392</v>
      </c>
      <c r="L107" s="22" t="s">
        <v>1391</v>
      </c>
      <c r="M107" s="22">
        <v>55</v>
      </c>
      <c r="N107" s="26" t="s">
        <v>1362</v>
      </c>
      <c r="O107" s="15" t="s">
        <v>1636</v>
      </c>
      <c r="P107" s="21"/>
      <c r="Q107" s="28" t="str">
        <f t="shared" si="1"/>
        <v>3VA1150-5EF36-0AA0</v>
      </c>
    </row>
    <row r="108" spans="1:17" s="19" customFormat="1" ht="14.45" hidden="1" x14ac:dyDescent="0.3">
      <c r="A108" s="7" t="s">
        <v>1627</v>
      </c>
      <c r="B108" t="s">
        <v>1628</v>
      </c>
      <c r="C108" s="7" t="s">
        <v>1572</v>
      </c>
      <c r="D108" s="3" t="s">
        <v>1573</v>
      </c>
      <c r="E108" s="3">
        <v>100</v>
      </c>
      <c r="F108" s="3" t="s">
        <v>1438</v>
      </c>
      <c r="G108" s="3" t="s">
        <v>1574</v>
      </c>
      <c r="H108" s="3">
        <v>65</v>
      </c>
      <c r="I108" s="31" t="s">
        <v>1450</v>
      </c>
      <c r="J108" s="22">
        <v>63</v>
      </c>
      <c r="K108" s="22" t="s">
        <v>1398</v>
      </c>
      <c r="L108" s="22" t="s">
        <v>1397</v>
      </c>
      <c r="M108" s="22">
        <v>55</v>
      </c>
      <c r="N108" s="26" t="s">
        <v>1362</v>
      </c>
      <c r="O108" s="15" t="s">
        <v>1637</v>
      </c>
      <c r="P108" s="21"/>
      <c r="Q108" s="28" t="str">
        <f t="shared" si="1"/>
        <v>3VA1163-5EF36-0AA0</v>
      </c>
    </row>
    <row r="109" spans="1:17" s="19" customFormat="1" ht="14.45" hidden="1" x14ac:dyDescent="0.3">
      <c r="A109" s="7" t="s">
        <v>1627</v>
      </c>
      <c r="B109" t="s">
        <v>1628</v>
      </c>
      <c r="C109" s="7" t="s">
        <v>1572</v>
      </c>
      <c r="D109" s="3" t="s">
        <v>1573</v>
      </c>
      <c r="E109" s="3">
        <v>100</v>
      </c>
      <c r="F109" s="3" t="s">
        <v>1438</v>
      </c>
      <c r="G109" s="3" t="s">
        <v>1574</v>
      </c>
      <c r="H109" s="3">
        <v>65</v>
      </c>
      <c r="I109" s="31" t="s">
        <v>1450</v>
      </c>
      <c r="J109" s="22">
        <v>80</v>
      </c>
      <c r="K109" s="22" t="s">
        <v>1404</v>
      </c>
      <c r="L109" s="22" t="s">
        <v>1403</v>
      </c>
      <c r="M109" s="22">
        <v>55</v>
      </c>
      <c r="N109" s="26" t="s">
        <v>1362</v>
      </c>
      <c r="O109" s="15" t="s">
        <v>1634</v>
      </c>
      <c r="P109" s="21"/>
      <c r="Q109" s="28" t="str">
        <f t="shared" si="1"/>
        <v>3VA1180-5EF36-0AA0</v>
      </c>
    </row>
    <row r="110" spans="1:17" s="19" customFormat="1" ht="14.45" hidden="1" x14ac:dyDescent="0.3">
      <c r="A110" s="7" t="s">
        <v>1627</v>
      </c>
      <c r="B110" t="s">
        <v>1628</v>
      </c>
      <c r="C110" s="7" t="s">
        <v>1572</v>
      </c>
      <c r="D110" s="3" t="s">
        <v>1573</v>
      </c>
      <c r="E110" s="3">
        <v>100</v>
      </c>
      <c r="F110" s="3" t="s">
        <v>1438</v>
      </c>
      <c r="G110" s="3" t="s">
        <v>1574</v>
      </c>
      <c r="H110" s="3">
        <v>65</v>
      </c>
      <c r="I110" s="31" t="s">
        <v>1450</v>
      </c>
      <c r="J110" s="22">
        <v>100</v>
      </c>
      <c r="K110" s="22" t="s">
        <v>1410</v>
      </c>
      <c r="L110" s="22" t="s">
        <v>1411</v>
      </c>
      <c r="M110" s="22">
        <v>55</v>
      </c>
      <c r="N110" s="26" t="s">
        <v>1362</v>
      </c>
      <c r="O110" s="15" t="s">
        <v>1635</v>
      </c>
      <c r="P110" s="21"/>
      <c r="Q110" s="28" t="str">
        <f t="shared" si="1"/>
        <v>3VA1110-5EF36-0AA0</v>
      </c>
    </row>
    <row r="111" spans="1:17" s="19" customFormat="1" ht="14.45" hidden="1" x14ac:dyDescent="0.3">
      <c r="A111" s="7" t="s">
        <v>1627</v>
      </c>
      <c r="B111" t="s">
        <v>1628</v>
      </c>
      <c r="C111" s="7" t="s">
        <v>1550</v>
      </c>
      <c r="D111" s="3" t="s">
        <v>1551</v>
      </c>
      <c r="E111" s="3">
        <v>250</v>
      </c>
      <c r="F111" s="3" t="s">
        <v>1552</v>
      </c>
      <c r="G111" s="3" t="s">
        <v>1553</v>
      </c>
      <c r="H111" s="3">
        <v>65</v>
      </c>
      <c r="I111" s="31" t="s">
        <v>1427</v>
      </c>
      <c r="J111" s="22">
        <v>250</v>
      </c>
      <c r="K111" s="24" t="s">
        <v>1552</v>
      </c>
      <c r="L111" s="24" t="s">
        <v>1577</v>
      </c>
      <c r="M111" s="22">
        <v>55</v>
      </c>
      <c r="N111" s="26" t="s">
        <v>1430</v>
      </c>
      <c r="O111" s="15" t="s">
        <v>1578</v>
      </c>
      <c r="P111" s="31"/>
      <c r="Q111" s="28" t="str">
        <f t="shared" si="1"/>
        <v>3VA2225-5HL32-0AA0</v>
      </c>
    </row>
    <row r="112" spans="1:17" s="19" customFormat="1" ht="14.45" hidden="1" x14ac:dyDescent="0.3">
      <c r="A112" s="7" t="s">
        <v>1627</v>
      </c>
      <c r="B112" t="s">
        <v>1628</v>
      </c>
      <c r="C112" s="7" t="s">
        <v>1563</v>
      </c>
      <c r="D112" s="3" t="s">
        <v>1564</v>
      </c>
      <c r="E112" s="3">
        <v>160</v>
      </c>
      <c r="F112" s="3" t="s">
        <v>1445</v>
      </c>
      <c r="G112" s="3" t="s">
        <v>1565</v>
      </c>
      <c r="H112" s="3">
        <v>65</v>
      </c>
      <c r="I112" s="31" t="s">
        <v>1427</v>
      </c>
      <c r="J112" s="22">
        <v>160</v>
      </c>
      <c r="K112" s="24" t="s">
        <v>1445</v>
      </c>
      <c r="L112" s="24" t="s">
        <v>1579</v>
      </c>
      <c r="M112" s="22">
        <v>55</v>
      </c>
      <c r="N112" s="26" t="s">
        <v>1430</v>
      </c>
      <c r="O112" s="15" t="s">
        <v>1580</v>
      </c>
      <c r="P112" s="31" t="s">
        <v>1581</v>
      </c>
      <c r="Q112" s="28" t="str">
        <f t="shared" si="1"/>
        <v>3VA2216-5HL32-0AA0</v>
      </c>
    </row>
    <row r="113" spans="1:17" s="19" customFormat="1" ht="14.45" hidden="1" x14ac:dyDescent="0.3">
      <c r="A113" s="7" t="s">
        <v>1627</v>
      </c>
      <c r="B113" t="s">
        <v>1628</v>
      </c>
      <c r="C113" s="7" t="s">
        <v>1563</v>
      </c>
      <c r="D113" s="3" t="s">
        <v>1564</v>
      </c>
      <c r="E113" s="3">
        <v>160</v>
      </c>
      <c r="F113" s="3" t="s">
        <v>1445</v>
      </c>
      <c r="G113" s="3" t="s">
        <v>1565</v>
      </c>
      <c r="H113" s="3">
        <v>65</v>
      </c>
      <c r="I113" s="31" t="s">
        <v>1427</v>
      </c>
      <c r="J113" s="22">
        <v>160</v>
      </c>
      <c r="K113" s="24" t="s">
        <v>1445</v>
      </c>
      <c r="L113" s="22" t="s">
        <v>1582</v>
      </c>
      <c r="M113" s="22">
        <v>55</v>
      </c>
      <c r="N113" s="26" t="s">
        <v>1430</v>
      </c>
      <c r="O113" s="15" t="s">
        <v>1447</v>
      </c>
      <c r="P113" s="31" t="s">
        <v>1583</v>
      </c>
      <c r="Q113" s="28" t="str">
        <f t="shared" si="1"/>
        <v>3VA2116-5HL36-0AA0</v>
      </c>
    </row>
    <row r="114" spans="1:17" s="19" customFormat="1" ht="14.45" hidden="1" x14ac:dyDescent="0.3">
      <c r="A114" s="7" t="s">
        <v>1627</v>
      </c>
      <c r="B114" t="s">
        <v>1628</v>
      </c>
      <c r="C114" s="7" t="s">
        <v>1572</v>
      </c>
      <c r="D114" s="3" t="s">
        <v>1573</v>
      </c>
      <c r="E114" s="3">
        <v>100</v>
      </c>
      <c r="F114" s="3" t="s">
        <v>1438</v>
      </c>
      <c r="G114" s="3" t="s">
        <v>1574</v>
      </c>
      <c r="H114" s="3">
        <v>65</v>
      </c>
      <c r="I114" s="31" t="s">
        <v>1427</v>
      </c>
      <c r="J114" s="22">
        <v>100</v>
      </c>
      <c r="K114" s="24" t="s">
        <v>1438</v>
      </c>
      <c r="L114" s="22" t="s">
        <v>1584</v>
      </c>
      <c r="M114" s="22">
        <v>55</v>
      </c>
      <c r="N114" s="26" t="s">
        <v>1430</v>
      </c>
      <c r="O114" s="15" t="s">
        <v>1444</v>
      </c>
      <c r="P114" s="31" t="s">
        <v>1583</v>
      </c>
      <c r="Q114" s="28" t="str">
        <f t="shared" si="1"/>
        <v>3VA2110-5HL36-0AA0</v>
      </c>
    </row>
    <row r="115" spans="1:17" s="19" customFormat="1" ht="14.45" hidden="1" x14ac:dyDescent="0.3">
      <c r="A115" s="7" t="s">
        <v>1627</v>
      </c>
      <c r="B115" t="s">
        <v>1628</v>
      </c>
      <c r="C115" s="7" t="s">
        <v>1572</v>
      </c>
      <c r="D115" s="3" t="s">
        <v>1573</v>
      </c>
      <c r="E115" s="3">
        <v>100</v>
      </c>
      <c r="F115" s="3" t="s">
        <v>1438</v>
      </c>
      <c r="G115" s="3" t="s">
        <v>1574</v>
      </c>
      <c r="H115" s="3">
        <v>65</v>
      </c>
      <c r="I115" s="31" t="s">
        <v>1427</v>
      </c>
      <c r="J115" s="22">
        <v>100</v>
      </c>
      <c r="K115" s="24" t="s">
        <v>1438</v>
      </c>
      <c r="L115" s="22" t="s">
        <v>1584</v>
      </c>
      <c r="M115" s="22">
        <v>55</v>
      </c>
      <c r="N115" s="26" t="s">
        <v>1430</v>
      </c>
      <c r="O115" s="15" t="s">
        <v>1440</v>
      </c>
      <c r="P115" s="31" t="s">
        <v>1585</v>
      </c>
      <c r="Q115" s="28" t="str">
        <f t="shared" si="1"/>
        <v>3VA2010-5HL36-0AA0</v>
      </c>
    </row>
    <row r="116" spans="1:17" s="19" customFormat="1" ht="14.45" hidden="1" x14ac:dyDescent="0.3">
      <c r="A116" s="7" t="s">
        <v>1627</v>
      </c>
      <c r="B116" t="s">
        <v>1628</v>
      </c>
      <c r="C116" s="7" t="s">
        <v>1586</v>
      </c>
      <c r="D116" s="3" t="s">
        <v>1587</v>
      </c>
      <c r="E116" s="3">
        <v>250</v>
      </c>
      <c r="F116" s="3" t="s">
        <v>1552</v>
      </c>
      <c r="G116" s="3" t="s">
        <v>1588</v>
      </c>
      <c r="H116" s="3">
        <v>65</v>
      </c>
      <c r="I116" s="31" t="s">
        <v>1427</v>
      </c>
      <c r="J116" s="22">
        <v>250</v>
      </c>
      <c r="K116" s="24" t="s">
        <v>1552</v>
      </c>
      <c r="L116" s="22" t="s">
        <v>1589</v>
      </c>
      <c r="M116" s="22">
        <v>55</v>
      </c>
      <c r="N116" s="26" t="s">
        <v>1590</v>
      </c>
      <c r="O116" s="15" t="s">
        <v>1591</v>
      </c>
      <c r="P116" s="31"/>
      <c r="Q116" s="28" t="str">
        <f t="shared" si="1"/>
        <v>3VA2225-5HN32-0AA0</v>
      </c>
    </row>
    <row r="117" spans="1:17" s="19" customFormat="1" ht="14.45" hidden="1" x14ac:dyDescent="0.3">
      <c r="A117" s="7" t="s">
        <v>1627</v>
      </c>
      <c r="B117" t="s">
        <v>1628</v>
      </c>
      <c r="C117" s="7" t="s">
        <v>1592</v>
      </c>
      <c r="D117" s="3" t="s">
        <v>1593</v>
      </c>
      <c r="E117" s="3">
        <v>160</v>
      </c>
      <c r="F117" s="3" t="s">
        <v>1445</v>
      </c>
      <c r="G117" s="3" t="s">
        <v>1594</v>
      </c>
      <c r="H117" s="3">
        <v>65</v>
      </c>
      <c r="I117" s="31" t="s">
        <v>1427</v>
      </c>
      <c r="J117" s="22">
        <v>160</v>
      </c>
      <c r="K117" s="24" t="s">
        <v>1445</v>
      </c>
      <c r="L117" s="23" t="s">
        <v>1595</v>
      </c>
      <c r="M117" s="22">
        <v>55</v>
      </c>
      <c r="N117" s="26" t="s">
        <v>1590</v>
      </c>
      <c r="O117" s="15" t="s">
        <v>1596</v>
      </c>
      <c r="P117" s="31" t="s">
        <v>1581</v>
      </c>
      <c r="Q117" s="28" t="str">
        <f t="shared" si="1"/>
        <v>3VA2216-5HN32-0AA0</v>
      </c>
    </row>
    <row r="118" spans="1:17" s="19" customFormat="1" ht="14.45" hidden="1" x14ac:dyDescent="0.3">
      <c r="A118" s="7" t="s">
        <v>1627</v>
      </c>
      <c r="B118" t="s">
        <v>1628</v>
      </c>
      <c r="C118" s="7" t="s">
        <v>1592</v>
      </c>
      <c r="D118" s="3" t="s">
        <v>1593</v>
      </c>
      <c r="E118" s="3">
        <v>160</v>
      </c>
      <c r="F118" s="3" t="s">
        <v>1445</v>
      </c>
      <c r="G118" s="3" t="s">
        <v>1594</v>
      </c>
      <c r="H118" s="3">
        <v>65</v>
      </c>
      <c r="I118" s="31" t="s">
        <v>1427</v>
      </c>
      <c r="J118" s="22">
        <v>160</v>
      </c>
      <c r="K118" s="24" t="s">
        <v>1445</v>
      </c>
      <c r="L118" s="23" t="s">
        <v>1597</v>
      </c>
      <c r="M118" s="22">
        <v>55</v>
      </c>
      <c r="N118" s="26" t="s">
        <v>1590</v>
      </c>
      <c r="O118" s="15" t="s">
        <v>1598</v>
      </c>
      <c r="P118" s="31" t="s">
        <v>1583</v>
      </c>
      <c r="Q118" s="28" t="str">
        <f t="shared" si="1"/>
        <v>3VA2116-5HN36-0AA0</v>
      </c>
    </row>
    <row r="119" spans="1:17" s="19" customFormat="1" ht="14.45" hidden="1" x14ac:dyDescent="0.3">
      <c r="A119" s="7" t="s">
        <v>1627</v>
      </c>
      <c r="B119" t="s">
        <v>1628</v>
      </c>
      <c r="C119" s="7" t="s">
        <v>1599</v>
      </c>
      <c r="D119" s="3" t="s">
        <v>1600</v>
      </c>
      <c r="E119" s="3">
        <v>100</v>
      </c>
      <c r="F119" s="3" t="s">
        <v>1438</v>
      </c>
      <c r="G119" s="3" t="s">
        <v>1601</v>
      </c>
      <c r="H119" s="3">
        <v>65</v>
      </c>
      <c r="I119" s="31" t="s">
        <v>1427</v>
      </c>
      <c r="J119" s="22">
        <v>100</v>
      </c>
      <c r="K119" s="24" t="s">
        <v>1438</v>
      </c>
      <c r="L119" s="23" t="s">
        <v>1602</v>
      </c>
      <c r="M119" s="22">
        <v>55</v>
      </c>
      <c r="N119" s="26" t="s">
        <v>1590</v>
      </c>
      <c r="O119" s="15" t="s">
        <v>1603</v>
      </c>
      <c r="P119" s="31" t="s">
        <v>1583</v>
      </c>
      <c r="Q119" s="28" t="str">
        <f t="shared" si="1"/>
        <v>3VA2110-5HN36-0AA0</v>
      </c>
    </row>
    <row r="120" spans="1:17" s="19" customFormat="1" ht="14.45" hidden="1" x14ac:dyDescent="0.3">
      <c r="A120" s="7" t="s">
        <v>1627</v>
      </c>
      <c r="B120" t="s">
        <v>1628</v>
      </c>
      <c r="C120" s="7" t="s">
        <v>1599</v>
      </c>
      <c r="D120" s="3" t="s">
        <v>1600</v>
      </c>
      <c r="E120" s="3">
        <v>100</v>
      </c>
      <c r="F120" s="3" t="s">
        <v>1438</v>
      </c>
      <c r="G120" s="3" t="s">
        <v>1601</v>
      </c>
      <c r="H120" s="3">
        <v>65</v>
      </c>
      <c r="I120" s="31" t="s">
        <v>1427</v>
      </c>
      <c r="J120" s="22">
        <v>100</v>
      </c>
      <c r="K120" s="24" t="s">
        <v>1438</v>
      </c>
      <c r="L120" s="23" t="s">
        <v>1602</v>
      </c>
      <c r="M120" s="22">
        <v>55</v>
      </c>
      <c r="N120" s="26" t="s">
        <v>1590</v>
      </c>
      <c r="O120" s="15" t="s">
        <v>1604</v>
      </c>
      <c r="P120" s="31" t="s">
        <v>1585</v>
      </c>
      <c r="Q120" s="28" t="str">
        <f t="shared" si="1"/>
        <v>3VA2010-5HN36-0AA0</v>
      </c>
    </row>
    <row r="121" spans="1:17" s="19" customFormat="1" ht="14.45" hidden="1" x14ac:dyDescent="0.3">
      <c r="A121" s="7" t="s">
        <v>1627</v>
      </c>
      <c r="B121" t="s">
        <v>1628</v>
      </c>
      <c r="C121" s="7" t="s">
        <v>1586</v>
      </c>
      <c r="D121" s="3" t="s">
        <v>1587</v>
      </c>
      <c r="E121" s="3">
        <v>250</v>
      </c>
      <c r="F121" s="3" t="s">
        <v>1552</v>
      </c>
      <c r="G121" s="3" t="s">
        <v>1588</v>
      </c>
      <c r="H121" s="3">
        <v>65</v>
      </c>
      <c r="I121" s="31" t="s">
        <v>1475</v>
      </c>
      <c r="J121" s="22">
        <v>250</v>
      </c>
      <c r="K121" s="24" t="s">
        <v>1552</v>
      </c>
      <c r="L121" s="23" t="s">
        <v>1605</v>
      </c>
      <c r="M121" s="22">
        <v>55</v>
      </c>
      <c r="N121" s="26" t="s">
        <v>1477</v>
      </c>
      <c r="O121" s="15" t="s">
        <v>1606</v>
      </c>
      <c r="P121" s="21"/>
      <c r="Q121" s="28" t="str">
        <f t="shared" si="1"/>
        <v>3VA2325-5MN32-0AA0</v>
      </c>
    </row>
    <row r="122" spans="1:17" s="19" customFormat="1" ht="14.45" hidden="1" x14ac:dyDescent="0.3">
      <c r="A122" s="7" t="s">
        <v>1627</v>
      </c>
      <c r="B122" t="s">
        <v>1628</v>
      </c>
      <c r="C122" s="7" t="s">
        <v>1592</v>
      </c>
      <c r="D122" s="3" t="s">
        <v>1593</v>
      </c>
      <c r="E122" s="3">
        <v>160</v>
      </c>
      <c r="F122" s="3" t="s">
        <v>1445</v>
      </c>
      <c r="G122" s="3" t="s">
        <v>1594</v>
      </c>
      <c r="H122" s="3">
        <v>65</v>
      </c>
      <c r="I122" s="31" t="s">
        <v>1475</v>
      </c>
      <c r="J122" s="22">
        <v>160</v>
      </c>
      <c r="K122" s="24" t="s">
        <v>1445</v>
      </c>
      <c r="L122" s="23" t="s">
        <v>1607</v>
      </c>
      <c r="M122" s="22">
        <v>55</v>
      </c>
      <c r="N122" s="26" t="s">
        <v>1477</v>
      </c>
      <c r="O122" s="15" t="s">
        <v>1608</v>
      </c>
      <c r="P122" s="21"/>
      <c r="Q122" s="28" t="str">
        <f t="shared" si="1"/>
        <v>3VA2216-5MN32-0AA0</v>
      </c>
    </row>
    <row r="123" spans="1:17" s="19" customFormat="1" ht="14.45" hidden="1" x14ac:dyDescent="0.3">
      <c r="A123" s="7" t="s">
        <v>1627</v>
      </c>
      <c r="B123" t="s">
        <v>1628</v>
      </c>
      <c r="C123" s="7" t="s">
        <v>1599</v>
      </c>
      <c r="D123" s="3" t="s">
        <v>1600</v>
      </c>
      <c r="E123" s="3">
        <v>100</v>
      </c>
      <c r="F123" s="3" t="s">
        <v>1438</v>
      </c>
      <c r="G123" s="3" t="s">
        <v>1601</v>
      </c>
      <c r="H123" s="3">
        <v>65</v>
      </c>
      <c r="I123" s="31" t="s">
        <v>1475</v>
      </c>
      <c r="J123" s="22">
        <v>100</v>
      </c>
      <c r="K123" s="24" t="s">
        <v>1438</v>
      </c>
      <c r="L123" s="23" t="s">
        <v>1609</v>
      </c>
      <c r="M123" s="22">
        <v>55</v>
      </c>
      <c r="N123" s="26" t="s">
        <v>1477</v>
      </c>
      <c r="O123" s="15" t="s">
        <v>1478</v>
      </c>
      <c r="P123" s="21"/>
      <c r="Q123" s="28" t="str">
        <f t="shared" si="1"/>
        <v>3VA2110-5MN36-0AA0</v>
      </c>
    </row>
    <row r="124" spans="1:17" s="19" customFormat="1" ht="14.45" hidden="1" x14ac:dyDescent="0.3">
      <c r="A124" s="7" t="s">
        <v>1627</v>
      </c>
      <c r="B124" t="s">
        <v>1628</v>
      </c>
      <c r="C124" s="7" t="s">
        <v>1610</v>
      </c>
      <c r="D124" s="3" t="s">
        <v>1611</v>
      </c>
      <c r="E124" s="3">
        <v>160</v>
      </c>
      <c r="F124" s="3">
        <v>160</v>
      </c>
      <c r="G124" s="3">
        <v>640</v>
      </c>
      <c r="H124" s="3">
        <v>65</v>
      </c>
      <c r="I124" s="31" t="s">
        <v>1450</v>
      </c>
      <c r="J124" s="22">
        <v>160</v>
      </c>
      <c r="K124" s="22">
        <v>160</v>
      </c>
      <c r="L124" s="23">
        <v>1600</v>
      </c>
      <c r="M124" s="22">
        <v>55</v>
      </c>
      <c r="N124" s="26" t="s">
        <v>1451</v>
      </c>
      <c r="O124" s="15" t="s">
        <v>1638</v>
      </c>
      <c r="P124" s="31"/>
      <c r="Q124" s="28" t="str">
        <f t="shared" si="1"/>
        <v>3VA1116-5ED36-0AA0</v>
      </c>
    </row>
    <row r="125" spans="1:17" s="19" customFormat="1" ht="14.45" hidden="1" x14ac:dyDescent="0.3">
      <c r="A125" s="7" t="s">
        <v>1627</v>
      </c>
      <c r="B125" t="s">
        <v>1628</v>
      </c>
      <c r="C125" s="7" t="s">
        <v>1610</v>
      </c>
      <c r="D125" s="3" t="s">
        <v>1611</v>
      </c>
      <c r="E125" s="3">
        <v>160</v>
      </c>
      <c r="F125" s="3">
        <v>160</v>
      </c>
      <c r="G125" s="3">
        <v>640</v>
      </c>
      <c r="H125" s="3">
        <v>65</v>
      </c>
      <c r="I125" s="31" t="s">
        <v>1450</v>
      </c>
      <c r="J125" s="22">
        <v>160</v>
      </c>
      <c r="K125" s="22" t="s">
        <v>1424</v>
      </c>
      <c r="L125" s="22" t="s">
        <v>1425</v>
      </c>
      <c r="M125" s="22">
        <v>55</v>
      </c>
      <c r="N125" s="26" t="s">
        <v>1362</v>
      </c>
      <c r="O125" s="15" t="s">
        <v>1631</v>
      </c>
      <c r="P125" s="31"/>
      <c r="Q125" s="28" t="str">
        <f t="shared" si="1"/>
        <v>3VA1216-5EF32-0AA0</v>
      </c>
    </row>
    <row r="126" spans="1:17" s="19" customFormat="1" ht="14.45" hidden="1" x14ac:dyDescent="0.3">
      <c r="A126" s="7" t="s">
        <v>1627</v>
      </c>
      <c r="B126" t="s">
        <v>1628</v>
      </c>
      <c r="C126" s="7" t="s">
        <v>1614</v>
      </c>
      <c r="D126" s="3" t="s">
        <v>1615</v>
      </c>
      <c r="E126" s="3">
        <v>200</v>
      </c>
      <c r="F126" s="3">
        <v>200</v>
      </c>
      <c r="G126" s="3">
        <v>800</v>
      </c>
      <c r="H126" s="3">
        <v>65</v>
      </c>
      <c r="I126" s="31" t="s">
        <v>1450</v>
      </c>
      <c r="J126" s="22">
        <v>200</v>
      </c>
      <c r="K126" s="22" t="s">
        <v>1557</v>
      </c>
      <c r="L126" s="22" t="s">
        <v>1558</v>
      </c>
      <c r="M126" s="22">
        <v>55</v>
      </c>
      <c r="N126" s="26" t="s">
        <v>1362</v>
      </c>
      <c r="O126" s="15" t="s">
        <v>1632</v>
      </c>
      <c r="P126" s="31"/>
      <c r="Q126" s="28" t="str">
        <f t="shared" si="1"/>
        <v>3VA1220-5EF32-0AA0</v>
      </c>
    </row>
    <row r="127" spans="1:17" s="19" customFormat="1" ht="14.45" hidden="1" x14ac:dyDescent="0.3">
      <c r="A127" s="7" t="s">
        <v>1627</v>
      </c>
      <c r="B127" t="s">
        <v>1628</v>
      </c>
      <c r="C127" s="7" t="s">
        <v>1616</v>
      </c>
      <c r="D127" s="3" t="s">
        <v>1617</v>
      </c>
      <c r="E127" s="3">
        <v>250</v>
      </c>
      <c r="F127" s="3">
        <v>250</v>
      </c>
      <c r="G127" s="3">
        <v>1000</v>
      </c>
      <c r="H127" s="3">
        <v>65</v>
      </c>
      <c r="I127" s="31" t="s">
        <v>1450</v>
      </c>
      <c r="J127" s="22">
        <v>250</v>
      </c>
      <c r="K127" s="22" t="s">
        <v>1560</v>
      </c>
      <c r="L127" s="22" t="s">
        <v>1561</v>
      </c>
      <c r="M127" s="22">
        <v>55</v>
      </c>
      <c r="N127" s="26" t="s">
        <v>1362</v>
      </c>
      <c r="O127" s="15" t="s">
        <v>1633</v>
      </c>
      <c r="P127" s="31"/>
      <c r="Q127" s="28" t="str">
        <f t="shared" si="1"/>
        <v>3VA1225-5EF32-0AA0</v>
      </c>
    </row>
    <row r="128" spans="1:17" s="19" customFormat="1" ht="14.45" hidden="1" x14ac:dyDescent="0.3">
      <c r="A128" s="7" t="s">
        <v>1627</v>
      </c>
      <c r="B128" t="s">
        <v>1628</v>
      </c>
      <c r="C128" s="7" t="s">
        <v>1618</v>
      </c>
      <c r="D128" s="3" t="s">
        <v>1619</v>
      </c>
      <c r="E128" s="3">
        <v>100</v>
      </c>
      <c r="F128" s="3" t="s">
        <v>1438</v>
      </c>
      <c r="G128" s="3" t="s">
        <v>1601</v>
      </c>
      <c r="H128" s="3">
        <v>65</v>
      </c>
      <c r="I128" s="31" t="s">
        <v>1427</v>
      </c>
      <c r="J128" s="22">
        <v>100</v>
      </c>
      <c r="K128" s="24" t="s">
        <v>1438</v>
      </c>
      <c r="L128" s="22" t="s">
        <v>1584</v>
      </c>
      <c r="M128" s="22">
        <v>55</v>
      </c>
      <c r="N128" s="26" t="s">
        <v>1590</v>
      </c>
      <c r="O128" s="15" t="s">
        <v>1603</v>
      </c>
      <c r="P128" s="31" t="s">
        <v>1583</v>
      </c>
      <c r="Q128" s="28" t="str">
        <f t="shared" si="1"/>
        <v>3VA2110-5HN36-0AA0</v>
      </c>
    </row>
    <row r="129" spans="1:17" s="19" customFormat="1" ht="14.45" hidden="1" x14ac:dyDescent="0.3">
      <c r="A129" s="7" t="s">
        <v>1627</v>
      </c>
      <c r="B129" t="s">
        <v>1628</v>
      </c>
      <c r="C129" s="7" t="s">
        <v>1618</v>
      </c>
      <c r="D129" s="3" t="s">
        <v>1619</v>
      </c>
      <c r="E129" s="3">
        <v>100</v>
      </c>
      <c r="F129" s="3" t="s">
        <v>1438</v>
      </c>
      <c r="G129" s="3" t="s">
        <v>1601</v>
      </c>
      <c r="H129" s="3">
        <v>65</v>
      </c>
      <c r="I129" s="31" t="s">
        <v>1427</v>
      </c>
      <c r="J129" s="22">
        <v>100</v>
      </c>
      <c r="K129" s="24" t="s">
        <v>1438</v>
      </c>
      <c r="L129" s="22" t="s">
        <v>1584</v>
      </c>
      <c r="M129" s="22">
        <v>55</v>
      </c>
      <c r="N129" s="26" t="s">
        <v>1590</v>
      </c>
      <c r="O129" s="15" t="s">
        <v>1604</v>
      </c>
      <c r="P129" s="31" t="s">
        <v>1585</v>
      </c>
      <c r="Q129" s="28" t="str">
        <f t="shared" si="1"/>
        <v>3VA2010-5HN36-0AA0</v>
      </c>
    </row>
    <row r="130" spans="1:17" s="19" customFormat="1" ht="14.45" hidden="1" x14ac:dyDescent="0.3">
      <c r="A130" s="7" t="s">
        <v>1627</v>
      </c>
      <c r="B130" t="s">
        <v>1628</v>
      </c>
      <c r="C130" s="7" t="s">
        <v>1620</v>
      </c>
      <c r="D130" s="3" t="s">
        <v>1621</v>
      </c>
      <c r="E130" s="3">
        <v>160</v>
      </c>
      <c r="F130" s="3" t="s">
        <v>1445</v>
      </c>
      <c r="G130" s="3" t="s">
        <v>1594</v>
      </c>
      <c r="H130" s="3">
        <v>65</v>
      </c>
      <c r="I130" s="31" t="s">
        <v>1427</v>
      </c>
      <c r="J130" s="22">
        <v>160</v>
      </c>
      <c r="K130" s="24" t="s">
        <v>1445</v>
      </c>
      <c r="L130" s="24" t="s">
        <v>1579</v>
      </c>
      <c r="M130" s="22">
        <v>55</v>
      </c>
      <c r="N130" s="26" t="s">
        <v>1590</v>
      </c>
      <c r="O130" s="15" t="s">
        <v>1596</v>
      </c>
      <c r="P130" s="31" t="s">
        <v>1581</v>
      </c>
      <c r="Q130" s="28" t="str">
        <f t="shared" si="1"/>
        <v>3VA2216-5HN32-0AA0</v>
      </c>
    </row>
    <row r="131" spans="1:17" s="19" customFormat="1" ht="14.45" hidden="1" x14ac:dyDescent="0.3">
      <c r="A131" s="7" t="s">
        <v>1627</v>
      </c>
      <c r="B131" t="s">
        <v>1628</v>
      </c>
      <c r="C131" s="7" t="s">
        <v>1620</v>
      </c>
      <c r="D131" s="3" t="s">
        <v>1621</v>
      </c>
      <c r="E131" s="3">
        <v>160</v>
      </c>
      <c r="F131" s="3" t="s">
        <v>1445</v>
      </c>
      <c r="G131" s="3" t="s">
        <v>1594</v>
      </c>
      <c r="H131" s="3">
        <v>65</v>
      </c>
      <c r="I131" s="31" t="s">
        <v>1427</v>
      </c>
      <c r="J131" s="22">
        <v>160</v>
      </c>
      <c r="K131" s="24" t="s">
        <v>1445</v>
      </c>
      <c r="L131" s="22" t="s">
        <v>1582</v>
      </c>
      <c r="M131" s="22">
        <v>55</v>
      </c>
      <c r="N131" s="26" t="s">
        <v>1590</v>
      </c>
      <c r="O131" s="15" t="s">
        <v>1598</v>
      </c>
      <c r="P131" s="31" t="s">
        <v>1583</v>
      </c>
      <c r="Q131" s="28" t="str">
        <f t="shared" si="1"/>
        <v>3VA2116-5HN36-0AA0</v>
      </c>
    </row>
    <row r="132" spans="1:17" s="19" customFormat="1" ht="14.45" hidden="1" x14ac:dyDescent="0.3">
      <c r="A132" s="7" t="s">
        <v>1627</v>
      </c>
      <c r="B132" t="s">
        <v>1628</v>
      </c>
      <c r="C132" s="7" t="s">
        <v>1622</v>
      </c>
      <c r="D132" s="3" t="s">
        <v>1623</v>
      </c>
      <c r="E132" s="3">
        <v>250</v>
      </c>
      <c r="F132" s="3" t="s">
        <v>1552</v>
      </c>
      <c r="G132" s="3" t="s">
        <v>1588</v>
      </c>
      <c r="H132" s="3">
        <v>65</v>
      </c>
      <c r="I132" s="31" t="s">
        <v>1427</v>
      </c>
      <c r="J132" s="22">
        <v>250</v>
      </c>
      <c r="K132" s="24" t="s">
        <v>1552</v>
      </c>
      <c r="L132" s="22" t="s">
        <v>1589</v>
      </c>
      <c r="M132" s="22">
        <v>55</v>
      </c>
      <c r="N132" s="26" t="s">
        <v>1590</v>
      </c>
      <c r="O132" s="15" t="s">
        <v>1591</v>
      </c>
      <c r="P132" s="31"/>
      <c r="Q132" s="28" t="str">
        <f t="shared" si="1"/>
        <v>3VA2225-5HN32-0AA0</v>
      </c>
    </row>
    <row r="133" spans="1:17" s="19" customFormat="1" ht="14.45" hidden="1" x14ac:dyDescent="0.3">
      <c r="A133" s="7" t="s">
        <v>1627</v>
      </c>
      <c r="B133" t="s">
        <v>1628</v>
      </c>
      <c r="C133" s="7" t="s">
        <v>1624</v>
      </c>
      <c r="D133" s="3" t="s">
        <v>1625</v>
      </c>
      <c r="E133" s="3">
        <v>250</v>
      </c>
      <c r="F133" s="3" t="s">
        <v>1356</v>
      </c>
      <c r="G133" s="3" t="s">
        <v>1356</v>
      </c>
      <c r="H133" s="3" t="s">
        <v>1356</v>
      </c>
      <c r="I133" s="31" t="s">
        <v>1545</v>
      </c>
      <c r="J133" s="22">
        <v>250</v>
      </c>
      <c r="K133" s="22">
        <v>250</v>
      </c>
      <c r="L133" s="22" t="s">
        <v>1356</v>
      </c>
      <c r="M133" s="22" t="s">
        <v>1356</v>
      </c>
      <c r="N133" s="26" t="s">
        <v>1546</v>
      </c>
      <c r="O133" s="15" t="s">
        <v>1626</v>
      </c>
      <c r="P133" s="31"/>
      <c r="Q133" s="28" t="str">
        <f t="shared" ref="Q133:Q196" si="2">HYPERLINK("https://www.novymodeion.cz/vysledky-vyhledavani?q="&amp;O133,O133)</f>
        <v>3VA1225-1AA32-0AA0</v>
      </c>
    </row>
    <row r="134" spans="1:17" s="20" customFormat="1" ht="14.45" hidden="1" x14ac:dyDescent="0.3">
      <c r="A134" s="7" t="s">
        <v>1627</v>
      </c>
      <c r="B134" t="s">
        <v>1628</v>
      </c>
      <c r="C134" s="7" t="s">
        <v>1550</v>
      </c>
      <c r="D134" s="3" t="s">
        <v>1551</v>
      </c>
      <c r="E134" s="3">
        <v>250</v>
      </c>
      <c r="F134" s="3" t="s">
        <v>1552</v>
      </c>
      <c r="G134" s="3" t="s">
        <v>1553</v>
      </c>
      <c r="H134" s="3">
        <v>65</v>
      </c>
      <c r="I134" s="31" t="s">
        <v>1450</v>
      </c>
      <c r="J134" s="22">
        <v>125</v>
      </c>
      <c r="K134" s="22" t="s">
        <v>1417</v>
      </c>
      <c r="L134" s="22" t="s">
        <v>1418</v>
      </c>
      <c r="M134" s="22">
        <v>70</v>
      </c>
      <c r="N134" s="26" t="s">
        <v>1362</v>
      </c>
      <c r="O134" s="15" t="s">
        <v>1639</v>
      </c>
      <c r="P134" s="21"/>
      <c r="Q134" s="28" t="str">
        <f t="shared" si="2"/>
        <v>3VA1112-6EF36-0AA0</v>
      </c>
    </row>
    <row r="135" spans="1:17" s="20" customFormat="1" ht="14.45" hidden="1" x14ac:dyDescent="0.3">
      <c r="A135" s="7" t="s">
        <v>1627</v>
      </c>
      <c r="B135" t="s">
        <v>1628</v>
      </c>
      <c r="C135" s="7" t="s">
        <v>1550</v>
      </c>
      <c r="D135" s="3" t="s">
        <v>1551</v>
      </c>
      <c r="E135" s="3">
        <v>250</v>
      </c>
      <c r="F135" s="3" t="s">
        <v>1552</v>
      </c>
      <c r="G135" s="3" t="s">
        <v>1553</v>
      </c>
      <c r="H135" s="3">
        <v>65</v>
      </c>
      <c r="I135" s="31" t="s">
        <v>1450</v>
      </c>
      <c r="J135" s="22">
        <v>160</v>
      </c>
      <c r="K135" s="22" t="s">
        <v>1424</v>
      </c>
      <c r="L135" s="22" t="s">
        <v>1425</v>
      </c>
      <c r="M135" s="22">
        <v>70</v>
      </c>
      <c r="N135" s="26" t="s">
        <v>1362</v>
      </c>
      <c r="O135" s="15" t="s">
        <v>1640</v>
      </c>
      <c r="P135" s="21"/>
      <c r="Q135" s="28" t="str">
        <f t="shared" si="2"/>
        <v>3VA1116-6EF36-0AA0</v>
      </c>
    </row>
    <row r="136" spans="1:17" s="20" customFormat="1" ht="14.45" hidden="1" x14ac:dyDescent="0.3">
      <c r="A136" s="7" t="s">
        <v>1627</v>
      </c>
      <c r="B136" t="s">
        <v>1628</v>
      </c>
      <c r="C136" s="7" t="s">
        <v>1550</v>
      </c>
      <c r="D136" s="3" t="s">
        <v>1551</v>
      </c>
      <c r="E136" s="3">
        <v>250</v>
      </c>
      <c r="F136" s="3" t="s">
        <v>1552</v>
      </c>
      <c r="G136" s="3" t="s">
        <v>1553</v>
      </c>
      <c r="H136" s="3">
        <v>65</v>
      </c>
      <c r="I136" s="31" t="s">
        <v>1450</v>
      </c>
      <c r="J136" s="22">
        <v>160</v>
      </c>
      <c r="K136" s="22" t="s">
        <v>1424</v>
      </c>
      <c r="L136" s="22" t="s">
        <v>1425</v>
      </c>
      <c r="M136" s="22">
        <v>70</v>
      </c>
      <c r="N136" s="26" t="s">
        <v>1362</v>
      </c>
      <c r="O136" s="15" t="s">
        <v>1641</v>
      </c>
      <c r="P136" s="21"/>
      <c r="Q136" s="28" t="str">
        <f t="shared" si="2"/>
        <v>3VA1216-6EF32-0AA0</v>
      </c>
    </row>
    <row r="137" spans="1:17" s="20" customFormat="1" ht="14.45" hidden="1" x14ac:dyDescent="0.3">
      <c r="A137" s="7" t="s">
        <v>1627</v>
      </c>
      <c r="B137" t="s">
        <v>1628</v>
      </c>
      <c r="C137" s="7" t="s">
        <v>1550</v>
      </c>
      <c r="D137" s="3" t="s">
        <v>1551</v>
      </c>
      <c r="E137" s="3">
        <v>250</v>
      </c>
      <c r="F137" s="3" t="s">
        <v>1552</v>
      </c>
      <c r="G137" s="3" t="s">
        <v>1553</v>
      </c>
      <c r="H137" s="3">
        <v>65</v>
      </c>
      <c r="I137" s="31" t="s">
        <v>1450</v>
      </c>
      <c r="J137" s="22">
        <v>200</v>
      </c>
      <c r="K137" s="22" t="s">
        <v>1557</v>
      </c>
      <c r="L137" s="22" t="s">
        <v>1558</v>
      </c>
      <c r="M137" s="22">
        <v>70</v>
      </c>
      <c r="N137" s="26" t="s">
        <v>1362</v>
      </c>
      <c r="O137" s="15" t="s">
        <v>1642</v>
      </c>
      <c r="P137" s="21"/>
      <c r="Q137" s="28" t="str">
        <f t="shared" si="2"/>
        <v>3VA1220-6EF32-0AA0</v>
      </c>
    </row>
    <row r="138" spans="1:17" s="20" customFormat="1" ht="14.45" hidden="1" x14ac:dyDescent="0.3">
      <c r="A138" s="7" t="s">
        <v>1627</v>
      </c>
      <c r="B138" t="s">
        <v>1628</v>
      </c>
      <c r="C138" s="7" t="s">
        <v>1550</v>
      </c>
      <c r="D138" s="3" t="s">
        <v>1551</v>
      </c>
      <c r="E138" s="3">
        <v>250</v>
      </c>
      <c r="F138" s="3" t="s">
        <v>1552</v>
      </c>
      <c r="G138" s="3" t="s">
        <v>1553</v>
      </c>
      <c r="H138" s="3">
        <v>65</v>
      </c>
      <c r="I138" s="31" t="s">
        <v>1450</v>
      </c>
      <c r="J138" s="22">
        <v>250</v>
      </c>
      <c r="K138" s="22" t="s">
        <v>1560</v>
      </c>
      <c r="L138" s="22" t="s">
        <v>1561</v>
      </c>
      <c r="M138" s="22">
        <v>70</v>
      </c>
      <c r="N138" s="26" t="s">
        <v>1362</v>
      </c>
      <c r="O138" s="15" t="s">
        <v>1643</v>
      </c>
      <c r="P138" s="21"/>
      <c r="Q138" s="28" t="str">
        <f t="shared" si="2"/>
        <v>3VA1225-6EF32-0AA0</v>
      </c>
    </row>
    <row r="139" spans="1:17" s="20" customFormat="1" ht="14.45" hidden="1" x14ac:dyDescent="0.3">
      <c r="A139" s="7" t="s">
        <v>1627</v>
      </c>
      <c r="B139" t="s">
        <v>1628</v>
      </c>
      <c r="C139" s="7" t="s">
        <v>1563</v>
      </c>
      <c r="D139" s="3" t="s">
        <v>1564</v>
      </c>
      <c r="E139" s="3">
        <v>160</v>
      </c>
      <c r="F139" s="3" t="s">
        <v>1445</v>
      </c>
      <c r="G139" s="3" t="s">
        <v>1565</v>
      </c>
      <c r="H139" s="3">
        <v>65</v>
      </c>
      <c r="I139" s="31" t="s">
        <v>1450</v>
      </c>
      <c r="J139" s="22">
        <v>80</v>
      </c>
      <c r="K139" s="22" t="s">
        <v>1566</v>
      </c>
      <c r="L139" s="22" t="s">
        <v>1403</v>
      </c>
      <c r="M139" s="22">
        <v>70</v>
      </c>
      <c r="N139" s="26" t="s">
        <v>1362</v>
      </c>
      <c r="O139" s="15" t="s">
        <v>1644</v>
      </c>
      <c r="P139" s="21"/>
      <c r="Q139" s="28" t="str">
        <f t="shared" si="2"/>
        <v>3VA1180-6EF36-0AA0</v>
      </c>
    </row>
    <row r="140" spans="1:17" s="20" customFormat="1" ht="14.45" hidden="1" x14ac:dyDescent="0.3">
      <c r="A140" s="7" t="s">
        <v>1627</v>
      </c>
      <c r="B140" t="s">
        <v>1628</v>
      </c>
      <c r="C140" s="7" t="s">
        <v>1563</v>
      </c>
      <c r="D140" s="3" t="s">
        <v>1564</v>
      </c>
      <c r="E140" s="3">
        <v>160</v>
      </c>
      <c r="F140" s="3" t="s">
        <v>1445</v>
      </c>
      <c r="G140" s="3" t="s">
        <v>1565</v>
      </c>
      <c r="H140" s="3">
        <v>65</v>
      </c>
      <c r="I140" s="31" t="s">
        <v>1450</v>
      </c>
      <c r="J140" s="22">
        <v>100</v>
      </c>
      <c r="K140" s="22" t="s">
        <v>1568</v>
      </c>
      <c r="L140" s="22" t="s">
        <v>1411</v>
      </c>
      <c r="M140" s="22">
        <v>70</v>
      </c>
      <c r="N140" s="26" t="s">
        <v>1362</v>
      </c>
      <c r="O140" s="15" t="s">
        <v>1645</v>
      </c>
      <c r="P140" s="21"/>
      <c r="Q140" s="28" t="str">
        <f t="shared" si="2"/>
        <v>3VA1110-6EF36-0AA0</v>
      </c>
    </row>
    <row r="141" spans="1:17" s="20" customFormat="1" ht="14.45" hidden="1" x14ac:dyDescent="0.3">
      <c r="A141" s="7" t="s">
        <v>1627</v>
      </c>
      <c r="B141" t="s">
        <v>1628</v>
      </c>
      <c r="C141" s="7" t="s">
        <v>1563</v>
      </c>
      <c r="D141" s="3" t="s">
        <v>1564</v>
      </c>
      <c r="E141" s="3">
        <v>160</v>
      </c>
      <c r="F141" s="3" t="s">
        <v>1445</v>
      </c>
      <c r="G141" s="3" t="s">
        <v>1565</v>
      </c>
      <c r="H141" s="3">
        <v>65</v>
      </c>
      <c r="I141" s="31" t="s">
        <v>1450</v>
      </c>
      <c r="J141" s="22">
        <v>125</v>
      </c>
      <c r="K141" s="22" t="s">
        <v>1570</v>
      </c>
      <c r="L141" s="22" t="s">
        <v>1418</v>
      </c>
      <c r="M141" s="22">
        <v>70</v>
      </c>
      <c r="N141" s="26" t="s">
        <v>1362</v>
      </c>
      <c r="O141" s="15" t="s">
        <v>1639</v>
      </c>
      <c r="P141" s="21"/>
      <c r="Q141" s="28" t="str">
        <f t="shared" si="2"/>
        <v>3VA1112-6EF36-0AA0</v>
      </c>
    </row>
    <row r="142" spans="1:17" s="20" customFormat="1" ht="14.45" hidden="1" x14ac:dyDescent="0.3">
      <c r="A142" s="7" t="s">
        <v>1627</v>
      </c>
      <c r="B142" t="s">
        <v>1628</v>
      </c>
      <c r="C142" s="7" t="s">
        <v>1563</v>
      </c>
      <c r="D142" s="3" t="s">
        <v>1564</v>
      </c>
      <c r="E142" s="3">
        <v>160</v>
      </c>
      <c r="F142" s="3" t="s">
        <v>1445</v>
      </c>
      <c r="G142" s="3" t="s">
        <v>1565</v>
      </c>
      <c r="H142" s="3">
        <v>65</v>
      </c>
      <c r="I142" s="31" t="s">
        <v>1450</v>
      </c>
      <c r="J142" s="22">
        <v>160</v>
      </c>
      <c r="K142" s="22" t="s">
        <v>1571</v>
      </c>
      <c r="L142" s="22" t="s">
        <v>1425</v>
      </c>
      <c r="M142" s="22">
        <v>70</v>
      </c>
      <c r="N142" s="26" t="s">
        <v>1362</v>
      </c>
      <c r="O142" s="15" t="s">
        <v>1640</v>
      </c>
      <c r="P142" s="21"/>
      <c r="Q142" s="28" t="str">
        <f t="shared" si="2"/>
        <v>3VA1116-6EF36-0AA0</v>
      </c>
    </row>
    <row r="143" spans="1:17" s="20" customFormat="1" ht="14.45" hidden="1" x14ac:dyDescent="0.3">
      <c r="A143" s="7" t="s">
        <v>1627</v>
      </c>
      <c r="B143" t="s">
        <v>1628</v>
      </c>
      <c r="C143" s="7" t="s">
        <v>1563</v>
      </c>
      <c r="D143" s="3" t="s">
        <v>1564</v>
      </c>
      <c r="E143" s="3">
        <v>160</v>
      </c>
      <c r="F143" s="3" t="s">
        <v>1445</v>
      </c>
      <c r="G143" s="3" t="s">
        <v>1565</v>
      </c>
      <c r="H143" s="3">
        <v>65</v>
      </c>
      <c r="I143" s="31" t="s">
        <v>1450</v>
      </c>
      <c r="J143" s="22">
        <v>160</v>
      </c>
      <c r="K143" s="22" t="s">
        <v>1571</v>
      </c>
      <c r="L143" s="22" t="s">
        <v>1425</v>
      </c>
      <c r="M143" s="22">
        <v>70</v>
      </c>
      <c r="N143" s="26" t="s">
        <v>1362</v>
      </c>
      <c r="O143" s="15" t="s">
        <v>1641</v>
      </c>
      <c r="P143" s="21"/>
      <c r="Q143" s="28" t="str">
        <f t="shared" si="2"/>
        <v>3VA1216-6EF32-0AA0</v>
      </c>
    </row>
    <row r="144" spans="1:17" s="20" customFormat="1" ht="14.45" hidden="1" x14ac:dyDescent="0.3">
      <c r="A144" s="7" t="s">
        <v>1627</v>
      </c>
      <c r="B144" t="s">
        <v>1628</v>
      </c>
      <c r="C144" s="7" t="s">
        <v>1572</v>
      </c>
      <c r="D144" s="3" t="s">
        <v>1573</v>
      </c>
      <c r="E144" s="3">
        <v>100</v>
      </c>
      <c r="F144" s="3" t="s">
        <v>1438</v>
      </c>
      <c r="G144" s="3" t="s">
        <v>1574</v>
      </c>
      <c r="H144" s="3">
        <v>65</v>
      </c>
      <c r="I144" s="31" t="s">
        <v>1450</v>
      </c>
      <c r="J144" s="22">
        <v>50</v>
      </c>
      <c r="K144" s="22" t="s">
        <v>1392</v>
      </c>
      <c r="L144" s="22" t="s">
        <v>1391</v>
      </c>
      <c r="M144" s="22">
        <v>70</v>
      </c>
      <c r="N144" s="26" t="s">
        <v>1362</v>
      </c>
      <c r="O144" s="15" t="s">
        <v>1646</v>
      </c>
      <c r="P144" s="21"/>
      <c r="Q144" s="28" t="str">
        <f t="shared" si="2"/>
        <v>3VA1150-6EF36-0AA0</v>
      </c>
    </row>
    <row r="145" spans="1:17" s="20" customFormat="1" ht="14.45" hidden="1" x14ac:dyDescent="0.3">
      <c r="A145" s="7" t="s">
        <v>1627</v>
      </c>
      <c r="B145" t="s">
        <v>1628</v>
      </c>
      <c r="C145" s="7" t="s">
        <v>1572</v>
      </c>
      <c r="D145" s="3" t="s">
        <v>1573</v>
      </c>
      <c r="E145" s="3">
        <v>100</v>
      </c>
      <c r="F145" s="3" t="s">
        <v>1438</v>
      </c>
      <c r="G145" s="3" t="s">
        <v>1574</v>
      </c>
      <c r="H145" s="3">
        <v>65</v>
      </c>
      <c r="I145" s="31" t="s">
        <v>1450</v>
      </c>
      <c r="J145" s="22">
        <v>63</v>
      </c>
      <c r="K145" s="22" t="s">
        <v>1398</v>
      </c>
      <c r="L145" s="22" t="s">
        <v>1397</v>
      </c>
      <c r="M145" s="22">
        <v>70</v>
      </c>
      <c r="N145" s="26" t="s">
        <v>1362</v>
      </c>
      <c r="O145" s="15" t="s">
        <v>1647</v>
      </c>
      <c r="P145" s="21"/>
      <c r="Q145" s="28" t="str">
        <f t="shared" si="2"/>
        <v>3VA1163-6EF36-0AA0</v>
      </c>
    </row>
    <row r="146" spans="1:17" s="20" customFormat="1" ht="14.45" hidden="1" x14ac:dyDescent="0.3">
      <c r="A146" s="7" t="s">
        <v>1627</v>
      </c>
      <c r="B146" t="s">
        <v>1628</v>
      </c>
      <c r="C146" s="7" t="s">
        <v>1572</v>
      </c>
      <c r="D146" s="3" t="s">
        <v>1573</v>
      </c>
      <c r="E146" s="3">
        <v>100</v>
      </c>
      <c r="F146" s="3" t="s">
        <v>1438</v>
      </c>
      <c r="G146" s="3" t="s">
        <v>1574</v>
      </c>
      <c r="H146" s="3">
        <v>65</v>
      </c>
      <c r="I146" s="31" t="s">
        <v>1450</v>
      </c>
      <c r="J146" s="22">
        <v>80</v>
      </c>
      <c r="K146" s="22" t="s">
        <v>1404</v>
      </c>
      <c r="L146" s="22" t="s">
        <v>1403</v>
      </c>
      <c r="M146" s="22">
        <v>70</v>
      </c>
      <c r="N146" s="26" t="s">
        <v>1362</v>
      </c>
      <c r="O146" s="15" t="s">
        <v>1644</v>
      </c>
      <c r="P146" s="21"/>
      <c r="Q146" s="28" t="str">
        <f t="shared" si="2"/>
        <v>3VA1180-6EF36-0AA0</v>
      </c>
    </row>
    <row r="147" spans="1:17" s="20" customFormat="1" ht="14.45" hidden="1" x14ac:dyDescent="0.3">
      <c r="A147" s="7" t="s">
        <v>1627</v>
      </c>
      <c r="B147" t="s">
        <v>1628</v>
      </c>
      <c r="C147" s="7" t="s">
        <v>1572</v>
      </c>
      <c r="D147" s="3" t="s">
        <v>1573</v>
      </c>
      <c r="E147" s="3">
        <v>100</v>
      </c>
      <c r="F147" s="3" t="s">
        <v>1438</v>
      </c>
      <c r="G147" s="3" t="s">
        <v>1574</v>
      </c>
      <c r="H147" s="3">
        <v>65</v>
      </c>
      <c r="I147" s="31" t="s">
        <v>1450</v>
      </c>
      <c r="J147" s="22">
        <v>100</v>
      </c>
      <c r="K147" s="22" t="s">
        <v>1410</v>
      </c>
      <c r="L147" s="22" t="s">
        <v>1411</v>
      </c>
      <c r="M147" s="22">
        <v>70</v>
      </c>
      <c r="N147" s="26" t="s">
        <v>1362</v>
      </c>
      <c r="O147" s="15" t="s">
        <v>1645</v>
      </c>
      <c r="P147" s="21"/>
      <c r="Q147" s="28" t="str">
        <f t="shared" si="2"/>
        <v>3VA1110-6EF36-0AA0</v>
      </c>
    </row>
    <row r="148" spans="1:17" s="20" customFormat="1" ht="14.45" hidden="1" x14ac:dyDescent="0.3">
      <c r="A148" s="7" t="s">
        <v>1627</v>
      </c>
      <c r="B148" t="s">
        <v>1628</v>
      </c>
      <c r="C148" s="7" t="s">
        <v>1550</v>
      </c>
      <c r="D148" s="3" t="s">
        <v>1551</v>
      </c>
      <c r="E148" s="3">
        <v>250</v>
      </c>
      <c r="F148" s="3" t="s">
        <v>1552</v>
      </c>
      <c r="G148" s="3" t="s">
        <v>1553</v>
      </c>
      <c r="H148" s="3">
        <v>65</v>
      </c>
      <c r="I148" s="31" t="s">
        <v>1427</v>
      </c>
      <c r="J148" s="22">
        <v>250</v>
      </c>
      <c r="K148" s="24" t="s">
        <v>1552</v>
      </c>
      <c r="L148" s="24" t="s">
        <v>1577</v>
      </c>
      <c r="M148" s="22">
        <v>85</v>
      </c>
      <c r="N148" s="26" t="s">
        <v>1430</v>
      </c>
      <c r="O148" s="15" t="s">
        <v>1648</v>
      </c>
      <c r="P148" s="31"/>
      <c r="Q148" s="28" t="str">
        <f t="shared" si="2"/>
        <v>3VA2225-6HL32-0AA0</v>
      </c>
    </row>
    <row r="149" spans="1:17" s="20" customFormat="1" ht="14.45" hidden="1" x14ac:dyDescent="0.3">
      <c r="A149" s="7" t="s">
        <v>1627</v>
      </c>
      <c r="B149" t="s">
        <v>1628</v>
      </c>
      <c r="C149" s="7" t="s">
        <v>1563</v>
      </c>
      <c r="D149" s="3" t="s">
        <v>1564</v>
      </c>
      <c r="E149" s="3">
        <v>160</v>
      </c>
      <c r="F149" s="3" t="s">
        <v>1445</v>
      </c>
      <c r="G149" s="3" t="s">
        <v>1565</v>
      </c>
      <c r="H149" s="3">
        <v>65</v>
      </c>
      <c r="I149" s="31" t="s">
        <v>1427</v>
      </c>
      <c r="J149" s="22">
        <v>160</v>
      </c>
      <c r="K149" s="24" t="s">
        <v>1445</v>
      </c>
      <c r="L149" s="24" t="s">
        <v>1579</v>
      </c>
      <c r="M149" s="22">
        <v>85</v>
      </c>
      <c r="N149" s="26" t="s">
        <v>1430</v>
      </c>
      <c r="O149" s="15" t="s">
        <v>1649</v>
      </c>
      <c r="P149" s="31" t="s">
        <v>1581</v>
      </c>
      <c r="Q149" s="28" t="str">
        <f t="shared" si="2"/>
        <v>3VA2216-6HL32-0AA0</v>
      </c>
    </row>
    <row r="150" spans="1:17" s="20" customFormat="1" ht="14.45" hidden="1" x14ac:dyDescent="0.3">
      <c r="A150" s="7" t="s">
        <v>1627</v>
      </c>
      <c r="B150" t="s">
        <v>1628</v>
      </c>
      <c r="C150" s="7" t="s">
        <v>1563</v>
      </c>
      <c r="D150" s="3" t="s">
        <v>1564</v>
      </c>
      <c r="E150" s="3">
        <v>160</v>
      </c>
      <c r="F150" s="3" t="s">
        <v>1445</v>
      </c>
      <c r="G150" s="3" t="s">
        <v>1565</v>
      </c>
      <c r="H150" s="3">
        <v>65</v>
      </c>
      <c r="I150" s="31" t="s">
        <v>1427</v>
      </c>
      <c r="J150" s="22">
        <v>160</v>
      </c>
      <c r="K150" s="24" t="s">
        <v>1445</v>
      </c>
      <c r="L150" s="22" t="s">
        <v>1582</v>
      </c>
      <c r="M150" s="22">
        <v>85</v>
      </c>
      <c r="N150" s="26" t="s">
        <v>1430</v>
      </c>
      <c r="O150" s="15" t="s">
        <v>1650</v>
      </c>
      <c r="P150" s="31" t="s">
        <v>1583</v>
      </c>
      <c r="Q150" s="28" t="str">
        <f t="shared" si="2"/>
        <v>3VA2116-6HL36-0AA0</v>
      </c>
    </row>
    <row r="151" spans="1:17" s="20" customFormat="1" ht="14.45" hidden="1" x14ac:dyDescent="0.3">
      <c r="A151" s="7" t="s">
        <v>1627</v>
      </c>
      <c r="B151" t="s">
        <v>1628</v>
      </c>
      <c r="C151" s="7" t="s">
        <v>1572</v>
      </c>
      <c r="D151" s="3" t="s">
        <v>1573</v>
      </c>
      <c r="E151" s="3">
        <v>100</v>
      </c>
      <c r="F151" s="3" t="s">
        <v>1438</v>
      </c>
      <c r="G151" s="3" t="s">
        <v>1574</v>
      </c>
      <c r="H151" s="3">
        <v>65</v>
      </c>
      <c r="I151" s="31" t="s">
        <v>1427</v>
      </c>
      <c r="J151" s="22">
        <v>100</v>
      </c>
      <c r="K151" s="24" t="s">
        <v>1438</v>
      </c>
      <c r="L151" s="22" t="s">
        <v>1584</v>
      </c>
      <c r="M151" s="22">
        <v>85</v>
      </c>
      <c r="N151" s="26" t="s">
        <v>1430</v>
      </c>
      <c r="O151" s="15" t="s">
        <v>1651</v>
      </c>
      <c r="P151" s="31" t="s">
        <v>1583</v>
      </c>
      <c r="Q151" s="28" t="str">
        <f t="shared" si="2"/>
        <v>3VA2110-6HL36-0AA0</v>
      </c>
    </row>
    <row r="152" spans="1:17" s="20" customFormat="1" ht="14.45" hidden="1" x14ac:dyDescent="0.3">
      <c r="A152" s="7" t="s">
        <v>1627</v>
      </c>
      <c r="B152" t="s">
        <v>1628</v>
      </c>
      <c r="C152" s="7" t="s">
        <v>1572</v>
      </c>
      <c r="D152" s="3" t="s">
        <v>1573</v>
      </c>
      <c r="E152" s="3">
        <v>100</v>
      </c>
      <c r="F152" s="3" t="s">
        <v>1438</v>
      </c>
      <c r="G152" s="3" t="s">
        <v>1574</v>
      </c>
      <c r="H152" s="3">
        <v>65</v>
      </c>
      <c r="I152" s="31" t="s">
        <v>1427</v>
      </c>
      <c r="J152" s="22">
        <v>100</v>
      </c>
      <c r="K152" s="24" t="s">
        <v>1438</v>
      </c>
      <c r="L152" s="22" t="s">
        <v>1584</v>
      </c>
      <c r="M152" s="22">
        <v>85</v>
      </c>
      <c r="N152" s="26" t="s">
        <v>1430</v>
      </c>
      <c r="O152" s="15" t="s">
        <v>1652</v>
      </c>
      <c r="P152" s="31" t="s">
        <v>1585</v>
      </c>
      <c r="Q152" s="28" t="str">
        <f t="shared" si="2"/>
        <v>3VA2010-6HL36-0AA0</v>
      </c>
    </row>
    <row r="153" spans="1:17" s="20" customFormat="1" ht="14.45" hidden="1" x14ac:dyDescent="0.3">
      <c r="A153" s="7" t="s">
        <v>1627</v>
      </c>
      <c r="B153" t="s">
        <v>1628</v>
      </c>
      <c r="C153" s="7" t="s">
        <v>1586</v>
      </c>
      <c r="D153" s="3" t="s">
        <v>1587</v>
      </c>
      <c r="E153" s="3">
        <v>250</v>
      </c>
      <c r="F153" s="3" t="s">
        <v>1552</v>
      </c>
      <c r="G153" s="3" t="s">
        <v>1588</v>
      </c>
      <c r="H153" s="3">
        <v>65</v>
      </c>
      <c r="I153" s="31" t="s">
        <v>1427</v>
      </c>
      <c r="J153" s="22">
        <v>250</v>
      </c>
      <c r="K153" s="24" t="s">
        <v>1552</v>
      </c>
      <c r="L153" s="22" t="s">
        <v>1589</v>
      </c>
      <c r="M153" s="22">
        <v>85</v>
      </c>
      <c r="N153" s="26" t="s">
        <v>1590</v>
      </c>
      <c r="O153" s="15" t="s">
        <v>1653</v>
      </c>
      <c r="P153" s="31"/>
      <c r="Q153" s="28" t="str">
        <f t="shared" si="2"/>
        <v>3VA2225-6HN32-0AA0</v>
      </c>
    </row>
    <row r="154" spans="1:17" s="20" customFormat="1" ht="14.45" hidden="1" x14ac:dyDescent="0.3">
      <c r="A154" s="7" t="s">
        <v>1627</v>
      </c>
      <c r="B154" t="s">
        <v>1628</v>
      </c>
      <c r="C154" s="7" t="s">
        <v>1592</v>
      </c>
      <c r="D154" s="3" t="s">
        <v>1593</v>
      </c>
      <c r="E154" s="3">
        <v>160</v>
      </c>
      <c r="F154" s="3" t="s">
        <v>1445</v>
      </c>
      <c r="G154" s="3" t="s">
        <v>1594</v>
      </c>
      <c r="H154" s="3">
        <v>65</v>
      </c>
      <c r="I154" s="31" t="s">
        <v>1427</v>
      </c>
      <c r="J154" s="22">
        <v>160</v>
      </c>
      <c r="K154" s="24" t="s">
        <v>1445</v>
      </c>
      <c r="L154" s="23" t="s">
        <v>1595</v>
      </c>
      <c r="M154" s="22">
        <v>85</v>
      </c>
      <c r="N154" s="26" t="s">
        <v>1590</v>
      </c>
      <c r="O154" s="15" t="s">
        <v>1654</v>
      </c>
      <c r="P154" s="31" t="s">
        <v>1581</v>
      </c>
      <c r="Q154" s="28" t="str">
        <f t="shared" si="2"/>
        <v>3VA2216-6HN32-0AA0</v>
      </c>
    </row>
    <row r="155" spans="1:17" s="20" customFormat="1" ht="14.45" hidden="1" x14ac:dyDescent="0.3">
      <c r="A155" s="7" t="s">
        <v>1627</v>
      </c>
      <c r="B155" t="s">
        <v>1628</v>
      </c>
      <c r="C155" s="7" t="s">
        <v>1592</v>
      </c>
      <c r="D155" s="3" t="s">
        <v>1593</v>
      </c>
      <c r="E155" s="3">
        <v>160</v>
      </c>
      <c r="F155" s="3" t="s">
        <v>1445</v>
      </c>
      <c r="G155" s="3" t="s">
        <v>1594</v>
      </c>
      <c r="H155" s="3">
        <v>65</v>
      </c>
      <c r="I155" s="31" t="s">
        <v>1427</v>
      </c>
      <c r="J155" s="22">
        <v>160</v>
      </c>
      <c r="K155" s="24" t="s">
        <v>1445</v>
      </c>
      <c r="L155" s="23" t="s">
        <v>1597</v>
      </c>
      <c r="M155" s="22">
        <v>85</v>
      </c>
      <c r="N155" s="26" t="s">
        <v>1590</v>
      </c>
      <c r="O155" s="15" t="s">
        <v>1655</v>
      </c>
      <c r="P155" s="31" t="s">
        <v>1583</v>
      </c>
      <c r="Q155" s="28" t="str">
        <f t="shared" si="2"/>
        <v>3VA2116-6HN36-0AA0</v>
      </c>
    </row>
    <row r="156" spans="1:17" s="20" customFormat="1" ht="14.45" hidden="1" x14ac:dyDescent="0.3">
      <c r="A156" s="7" t="s">
        <v>1627</v>
      </c>
      <c r="B156" t="s">
        <v>1628</v>
      </c>
      <c r="C156" s="7" t="s">
        <v>1599</v>
      </c>
      <c r="D156" s="3" t="s">
        <v>1600</v>
      </c>
      <c r="E156" s="3">
        <v>100</v>
      </c>
      <c r="F156" s="3" t="s">
        <v>1438</v>
      </c>
      <c r="G156" s="3" t="s">
        <v>1601</v>
      </c>
      <c r="H156" s="3">
        <v>65</v>
      </c>
      <c r="I156" s="31" t="s">
        <v>1427</v>
      </c>
      <c r="J156" s="22">
        <v>100</v>
      </c>
      <c r="K156" s="24" t="s">
        <v>1438</v>
      </c>
      <c r="L156" s="23" t="s">
        <v>1602</v>
      </c>
      <c r="M156" s="22">
        <v>85</v>
      </c>
      <c r="N156" s="26" t="s">
        <v>1590</v>
      </c>
      <c r="O156" s="15" t="s">
        <v>1656</v>
      </c>
      <c r="P156" s="31" t="s">
        <v>1583</v>
      </c>
      <c r="Q156" s="28" t="str">
        <f t="shared" si="2"/>
        <v>3VA2110-6HN36-0AA0</v>
      </c>
    </row>
    <row r="157" spans="1:17" s="20" customFormat="1" ht="14.45" hidden="1" x14ac:dyDescent="0.3">
      <c r="A157" s="7" t="s">
        <v>1627</v>
      </c>
      <c r="B157" t="s">
        <v>1628</v>
      </c>
      <c r="C157" s="7" t="s">
        <v>1599</v>
      </c>
      <c r="D157" s="3" t="s">
        <v>1600</v>
      </c>
      <c r="E157" s="3">
        <v>100</v>
      </c>
      <c r="F157" s="3" t="s">
        <v>1438</v>
      </c>
      <c r="G157" s="3" t="s">
        <v>1601</v>
      </c>
      <c r="H157" s="3">
        <v>65</v>
      </c>
      <c r="I157" s="31" t="s">
        <v>1427</v>
      </c>
      <c r="J157" s="22">
        <v>100</v>
      </c>
      <c r="K157" s="24" t="s">
        <v>1438</v>
      </c>
      <c r="L157" s="23" t="s">
        <v>1602</v>
      </c>
      <c r="M157" s="22">
        <v>85</v>
      </c>
      <c r="N157" s="26" t="s">
        <v>1590</v>
      </c>
      <c r="O157" s="15" t="s">
        <v>1657</v>
      </c>
      <c r="P157" s="31" t="s">
        <v>1585</v>
      </c>
      <c r="Q157" s="28" t="str">
        <f t="shared" si="2"/>
        <v>3VA2010-6HN36-0AA0</v>
      </c>
    </row>
    <row r="158" spans="1:17" s="19" customFormat="1" ht="14.45" hidden="1" x14ac:dyDescent="0.3">
      <c r="A158" s="7" t="s">
        <v>1627</v>
      </c>
      <c r="B158" t="s">
        <v>1628</v>
      </c>
      <c r="C158" s="7" t="s">
        <v>1586</v>
      </c>
      <c r="D158" s="3" t="s">
        <v>1587</v>
      </c>
      <c r="E158" s="3">
        <v>250</v>
      </c>
      <c r="F158" s="3" t="s">
        <v>1552</v>
      </c>
      <c r="G158" s="3" t="s">
        <v>1588</v>
      </c>
      <c r="H158" s="3">
        <v>65</v>
      </c>
      <c r="I158" s="31" t="s">
        <v>1475</v>
      </c>
      <c r="J158" s="22">
        <v>250</v>
      </c>
      <c r="K158" s="24" t="s">
        <v>1552</v>
      </c>
      <c r="L158" s="23" t="s">
        <v>1605</v>
      </c>
      <c r="M158" s="22">
        <v>110</v>
      </c>
      <c r="N158" s="26" t="s">
        <v>1477</v>
      </c>
      <c r="O158" s="15" t="s">
        <v>1658</v>
      </c>
      <c r="P158" s="21"/>
      <c r="Q158" s="28" t="str">
        <f t="shared" si="2"/>
        <v>3VA2325-7MN32-0AA0</v>
      </c>
    </row>
    <row r="159" spans="1:17" s="19" customFormat="1" ht="14.45" hidden="1" x14ac:dyDescent="0.3">
      <c r="A159" s="7" t="s">
        <v>1627</v>
      </c>
      <c r="B159" t="s">
        <v>1628</v>
      </c>
      <c r="C159" s="7" t="s">
        <v>1592</v>
      </c>
      <c r="D159" s="3" t="s">
        <v>1593</v>
      </c>
      <c r="E159" s="3">
        <v>160</v>
      </c>
      <c r="F159" s="3" t="s">
        <v>1445</v>
      </c>
      <c r="G159" s="3" t="s">
        <v>1594</v>
      </c>
      <c r="H159" s="3">
        <v>65</v>
      </c>
      <c r="I159" s="31" t="s">
        <v>1475</v>
      </c>
      <c r="J159" s="22">
        <v>160</v>
      </c>
      <c r="K159" s="24" t="s">
        <v>1445</v>
      </c>
      <c r="L159" s="23" t="s">
        <v>1607</v>
      </c>
      <c r="M159" s="22">
        <v>110</v>
      </c>
      <c r="N159" s="26" t="s">
        <v>1477</v>
      </c>
      <c r="O159" s="15" t="s">
        <v>1659</v>
      </c>
      <c r="P159" s="21"/>
      <c r="Q159" s="28" t="str">
        <f t="shared" si="2"/>
        <v>3VA2216-7MN32-0AA0</v>
      </c>
    </row>
    <row r="160" spans="1:17" s="19" customFormat="1" ht="14.45" hidden="1" x14ac:dyDescent="0.3">
      <c r="A160" s="7" t="s">
        <v>1627</v>
      </c>
      <c r="B160" t="s">
        <v>1628</v>
      </c>
      <c r="C160" s="7" t="s">
        <v>1599</v>
      </c>
      <c r="D160" s="3" t="s">
        <v>1600</v>
      </c>
      <c r="E160" s="3">
        <v>100</v>
      </c>
      <c r="F160" s="3" t="s">
        <v>1438</v>
      </c>
      <c r="G160" s="3" t="s">
        <v>1601</v>
      </c>
      <c r="H160" s="3">
        <v>65</v>
      </c>
      <c r="I160" s="31" t="s">
        <v>1475</v>
      </c>
      <c r="J160" s="22">
        <v>100</v>
      </c>
      <c r="K160" s="24" t="s">
        <v>1438</v>
      </c>
      <c r="L160" s="23" t="s">
        <v>1609</v>
      </c>
      <c r="M160" s="22">
        <v>110</v>
      </c>
      <c r="N160" s="26" t="s">
        <v>1477</v>
      </c>
      <c r="O160" s="15" t="s">
        <v>1660</v>
      </c>
      <c r="P160" s="21"/>
      <c r="Q160" s="28" t="str">
        <f t="shared" si="2"/>
        <v>3VA2110-7MN36-0AA0</v>
      </c>
    </row>
    <row r="161" spans="1:17" s="20" customFormat="1" ht="14.45" hidden="1" x14ac:dyDescent="0.3">
      <c r="A161" s="7" t="s">
        <v>1627</v>
      </c>
      <c r="B161" t="s">
        <v>1628</v>
      </c>
      <c r="C161" s="7" t="s">
        <v>1610</v>
      </c>
      <c r="D161" s="3" t="s">
        <v>1611</v>
      </c>
      <c r="E161" s="3">
        <v>160</v>
      </c>
      <c r="F161" s="3">
        <v>160</v>
      </c>
      <c r="G161" s="3">
        <v>640</v>
      </c>
      <c r="H161" s="3">
        <v>65</v>
      </c>
      <c r="I161" s="31" t="s">
        <v>1450</v>
      </c>
      <c r="J161" s="22">
        <v>160</v>
      </c>
      <c r="K161" s="22">
        <v>160</v>
      </c>
      <c r="L161" s="23">
        <v>1600</v>
      </c>
      <c r="M161" s="22">
        <v>70</v>
      </c>
      <c r="N161" s="26" t="s">
        <v>1451</v>
      </c>
      <c r="O161" s="15" t="s">
        <v>1661</v>
      </c>
      <c r="P161" s="31"/>
      <c r="Q161" s="28" t="str">
        <f t="shared" si="2"/>
        <v>3VA1116-6ED36-0AA0</v>
      </c>
    </row>
    <row r="162" spans="1:17" s="20" customFormat="1" ht="14.45" hidden="1" x14ac:dyDescent="0.3">
      <c r="A162" s="7" t="s">
        <v>1627</v>
      </c>
      <c r="B162" t="s">
        <v>1628</v>
      </c>
      <c r="C162" s="7" t="s">
        <v>1610</v>
      </c>
      <c r="D162" s="3" t="s">
        <v>1611</v>
      </c>
      <c r="E162" s="3">
        <v>160</v>
      </c>
      <c r="F162" s="3">
        <v>160</v>
      </c>
      <c r="G162" s="3">
        <v>640</v>
      </c>
      <c r="H162" s="3">
        <v>65</v>
      </c>
      <c r="I162" s="31" t="s">
        <v>1450</v>
      </c>
      <c r="J162" s="22">
        <v>160</v>
      </c>
      <c r="K162" s="22" t="s">
        <v>1424</v>
      </c>
      <c r="L162" s="22" t="s">
        <v>1425</v>
      </c>
      <c r="M162" s="22">
        <v>70</v>
      </c>
      <c r="N162" s="26" t="s">
        <v>1362</v>
      </c>
      <c r="O162" s="15" t="s">
        <v>1641</v>
      </c>
      <c r="P162" s="31"/>
      <c r="Q162" s="28" t="str">
        <f t="shared" si="2"/>
        <v>3VA1216-6EF32-0AA0</v>
      </c>
    </row>
    <row r="163" spans="1:17" s="20" customFormat="1" ht="14.45" hidden="1" x14ac:dyDescent="0.3">
      <c r="A163" s="7" t="s">
        <v>1627</v>
      </c>
      <c r="B163" t="s">
        <v>1628</v>
      </c>
      <c r="C163" s="7" t="s">
        <v>1614</v>
      </c>
      <c r="D163" s="3" t="s">
        <v>1615</v>
      </c>
      <c r="E163" s="3">
        <v>200</v>
      </c>
      <c r="F163" s="3">
        <v>200</v>
      </c>
      <c r="G163" s="3">
        <v>800</v>
      </c>
      <c r="H163" s="3">
        <v>65</v>
      </c>
      <c r="I163" s="31" t="s">
        <v>1450</v>
      </c>
      <c r="J163" s="22">
        <v>200</v>
      </c>
      <c r="K163" s="22" t="s">
        <v>1557</v>
      </c>
      <c r="L163" s="22" t="s">
        <v>1558</v>
      </c>
      <c r="M163" s="22">
        <v>70</v>
      </c>
      <c r="N163" s="26" t="s">
        <v>1362</v>
      </c>
      <c r="O163" s="15" t="s">
        <v>1642</v>
      </c>
      <c r="P163" s="31"/>
      <c r="Q163" s="28" t="str">
        <f t="shared" si="2"/>
        <v>3VA1220-6EF32-0AA0</v>
      </c>
    </row>
    <row r="164" spans="1:17" s="20" customFormat="1" ht="14.45" hidden="1" x14ac:dyDescent="0.3">
      <c r="A164" s="7" t="s">
        <v>1627</v>
      </c>
      <c r="B164" t="s">
        <v>1628</v>
      </c>
      <c r="C164" s="7" t="s">
        <v>1616</v>
      </c>
      <c r="D164" s="3" t="s">
        <v>1617</v>
      </c>
      <c r="E164" s="3">
        <v>250</v>
      </c>
      <c r="F164" s="3">
        <v>250</v>
      </c>
      <c r="G164" s="3">
        <v>1000</v>
      </c>
      <c r="H164" s="3">
        <v>65</v>
      </c>
      <c r="I164" s="31" t="s">
        <v>1450</v>
      </c>
      <c r="J164" s="22">
        <v>250</v>
      </c>
      <c r="K164" s="22" t="s">
        <v>1560</v>
      </c>
      <c r="L164" s="22" t="s">
        <v>1561</v>
      </c>
      <c r="M164" s="22">
        <v>70</v>
      </c>
      <c r="N164" s="26" t="s">
        <v>1362</v>
      </c>
      <c r="O164" s="15" t="s">
        <v>1643</v>
      </c>
      <c r="P164" s="31"/>
      <c r="Q164" s="28" t="str">
        <f t="shared" si="2"/>
        <v>3VA1225-6EF32-0AA0</v>
      </c>
    </row>
    <row r="165" spans="1:17" s="20" customFormat="1" ht="14.45" hidden="1" x14ac:dyDescent="0.3">
      <c r="A165" s="7" t="s">
        <v>1627</v>
      </c>
      <c r="B165" t="s">
        <v>1628</v>
      </c>
      <c r="C165" s="7" t="s">
        <v>1618</v>
      </c>
      <c r="D165" s="3" t="s">
        <v>1619</v>
      </c>
      <c r="E165" s="3">
        <v>100</v>
      </c>
      <c r="F165" s="3" t="s">
        <v>1438</v>
      </c>
      <c r="G165" s="3" t="s">
        <v>1601</v>
      </c>
      <c r="H165" s="3">
        <v>65</v>
      </c>
      <c r="I165" s="31" t="s">
        <v>1427</v>
      </c>
      <c r="J165" s="22">
        <v>100</v>
      </c>
      <c r="K165" s="24" t="s">
        <v>1438</v>
      </c>
      <c r="L165" s="22" t="s">
        <v>1584</v>
      </c>
      <c r="M165" s="22">
        <v>85</v>
      </c>
      <c r="N165" s="26" t="s">
        <v>1590</v>
      </c>
      <c r="O165" s="15" t="s">
        <v>1656</v>
      </c>
      <c r="P165" s="31" t="s">
        <v>1583</v>
      </c>
      <c r="Q165" s="28" t="str">
        <f t="shared" si="2"/>
        <v>3VA2110-6HN36-0AA0</v>
      </c>
    </row>
    <row r="166" spans="1:17" s="20" customFormat="1" ht="14.45" hidden="1" x14ac:dyDescent="0.3">
      <c r="A166" s="7" t="s">
        <v>1627</v>
      </c>
      <c r="B166" t="s">
        <v>1628</v>
      </c>
      <c r="C166" s="7" t="s">
        <v>1618</v>
      </c>
      <c r="D166" s="3" t="s">
        <v>1619</v>
      </c>
      <c r="E166" s="3">
        <v>100</v>
      </c>
      <c r="F166" s="3" t="s">
        <v>1438</v>
      </c>
      <c r="G166" s="3" t="s">
        <v>1601</v>
      </c>
      <c r="H166" s="3">
        <v>65</v>
      </c>
      <c r="I166" s="31" t="s">
        <v>1427</v>
      </c>
      <c r="J166" s="22">
        <v>100</v>
      </c>
      <c r="K166" s="24" t="s">
        <v>1438</v>
      </c>
      <c r="L166" s="22" t="s">
        <v>1584</v>
      </c>
      <c r="M166" s="22">
        <v>85</v>
      </c>
      <c r="N166" s="26" t="s">
        <v>1590</v>
      </c>
      <c r="O166" s="15" t="s">
        <v>1657</v>
      </c>
      <c r="P166" s="31" t="s">
        <v>1585</v>
      </c>
      <c r="Q166" s="28" t="str">
        <f t="shared" si="2"/>
        <v>3VA2010-6HN36-0AA0</v>
      </c>
    </row>
    <row r="167" spans="1:17" s="20" customFormat="1" ht="14.45" hidden="1" x14ac:dyDescent="0.3">
      <c r="A167" s="7" t="s">
        <v>1627</v>
      </c>
      <c r="B167" t="s">
        <v>1628</v>
      </c>
      <c r="C167" s="7" t="s">
        <v>1620</v>
      </c>
      <c r="D167" s="3" t="s">
        <v>1621</v>
      </c>
      <c r="E167" s="3">
        <v>160</v>
      </c>
      <c r="F167" s="3" t="s">
        <v>1445</v>
      </c>
      <c r="G167" s="3" t="s">
        <v>1594</v>
      </c>
      <c r="H167" s="3">
        <v>65</v>
      </c>
      <c r="I167" s="31" t="s">
        <v>1427</v>
      </c>
      <c r="J167" s="22">
        <v>160</v>
      </c>
      <c r="K167" s="24" t="s">
        <v>1445</v>
      </c>
      <c r="L167" s="24" t="s">
        <v>1579</v>
      </c>
      <c r="M167" s="22">
        <v>85</v>
      </c>
      <c r="N167" s="26" t="s">
        <v>1590</v>
      </c>
      <c r="O167" s="15" t="s">
        <v>1654</v>
      </c>
      <c r="P167" s="31" t="s">
        <v>1581</v>
      </c>
      <c r="Q167" s="28" t="str">
        <f t="shared" si="2"/>
        <v>3VA2216-6HN32-0AA0</v>
      </c>
    </row>
    <row r="168" spans="1:17" s="20" customFormat="1" ht="14.45" hidden="1" x14ac:dyDescent="0.3">
      <c r="A168" s="7" t="s">
        <v>1627</v>
      </c>
      <c r="B168" t="s">
        <v>1628</v>
      </c>
      <c r="C168" s="7" t="s">
        <v>1620</v>
      </c>
      <c r="D168" s="3" t="s">
        <v>1621</v>
      </c>
      <c r="E168" s="3">
        <v>160</v>
      </c>
      <c r="F168" s="3" t="s">
        <v>1445</v>
      </c>
      <c r="G168" s="3" t="s">
        <v>1594</v>
      </c>
      <c r="H168" s="3">
        <v>65</v>
      </c>
      <c r="I168" s="31" t="s">
        <v>1427</v>
      </c>
      <c r="J168" s="22">
        <v>160</v>
      </c>
      <c r="K168" s="24" t="s">
        <v>1445</v>
      </c>
      <c r="L168" s="22" t="s">
        <v>1582</v>
      </c>
      <c r="M168" s="22">
        <v>85</v>
      </c>
      <c r="N168" s="26" t="s">
        <v>1590</v>
      </c>
      <c r="O168" s="15" t="s">
        <v>1655</v>
      </c>
      <c r="P168" s="31" t="s">
        <v>1583</v>
      </c>
      <c r="Q168" s="28" t="str">
        <f t="shared" si="2"/>
        <v>3VA2116-6HN36-0AA0</v>
      </c>
    </row>
    <row r="169" spans="1:17" s="20" customFormat="1" ht="14.45" hidden="1" x14ac:dyDescent="0.3">
      <c r="A169" s="7" t="s">
        <v>1627</v>
      </c>
      <c r="B169" t="s">
        <v>1628</v>
      </c>
      <c r="C169" s="7" t="s">
        <v>1622</v>
      </c>
      <c r="D169" s="3" t="s">
        <v>1623</v>
      </c>
      <c r="E169" s="3">
        <v>250</v>
      </c>
      <c r="F169" s="3" t="s">
        <v>1552</v>
      </c>
      <c r="G169" s="3" t="s">
        <v>1588</v>
      </c>
      <c r="H169" s="3">
        <v>65</v>
      </c>
      <c r="I169" s="31" t="s">
        <v>1427</v>
      </c>
      <c r="J169" s="22">
        <v>250</v>
      </c>
      <c r="K169" s="24" t="s">
        <v>1552</v>
      </c>
      <c r="L169" s="22" t="s">
        <v>1589</v>
      </c>
      <c r="M169" s="22">
        <v>85</v>
      </c>
      <c r="N169" s="26" t="s">
        <v>1590</v>
      </c>
      <c r="O169" s="15" t="s">
        <v>1653</v>
      </c>
      <c r="P169" s="31"/>
      <c r="Q169" s="28" t="str">
        <f t="shared" si="2"/>
        <v>3VA2225-6HN32-0AA0</v>
      </c>
    </row>
    <row r="170" spans="1:17" s="20" customFormat="1" ht="14.45" hidden="1" x14ac:dyDescent="0.3">
      <c r="A170" s="7" t="s">
        <v>1662</v>
      </c>
      <c r="B170" t="s">
        <v>1663</v>
      </c>
      <c r="C170" s="7" t="s">
        <v>1664</v>
      </c>
      <c r="D170" s="3" t="s">
        <v>1665</v>
      </c>
      <c r="E170" s="3">
        <v>250</v>
      </c>
      <c r="F170" s="3" t="s">
        <v>1552</v>
      </c>
      <c r="G170" s="3" t="s">
        <v>1666</v>
      </c>
      <c r="H170" s="3">
        <v>36</v>
      </c>
      <c r="I170" s="25" t="s">
        <v>1450</v>
      </c>
      <c r="J170" s="26">
        <v>125</v>
      </c>
      <c r="K170" s="26" t="s">
        <v>1570</v>
      </c>
      <c r="L170" s="26" t="s">
        <v>1418</v>
      </c>
      <c r="M170" s="26">
        <v>36</v>
      </c>
      <c r="N170" s="26" t="s">
        <v>1362</v>
      </c>
      <c r="O170" s="16" t="s">
        <v>1554</v>
      </c>
      <c r="P170" s="25"/>
      <c r="Q170" s="28" t="str">
        <f t="shared" si="2"/>
        <v>3VA1112-4EF36-0AA0</v>
      </c>
    </row>
    <row r="171" spans="1:17" s="20" customFormat="1" ht="14.45" hidden="1" x14ac:dyDescent="0.3">
      <c r="A171" s="7" t="s">
        <v>1662</v>
      </c>
      <c r="B171" t="s">
        <v>1663</v>
      </c>
      <c r="C171" s="7" t="s">
        <v>1664</v>
      </c>
      <c r="D171" s="3" t="s">
        <v>1665</v>
      </c>
      <c r="E171" s="3">
        <v>250</v>
      </c>
      <c r="F171" s="3" t="s">
        <v>1552</v>
      </c>
      <c r="G171" s="3" t="s">
        <v>1666</v>
      </c>
      <c r="H171" s="3">
        <v>36</v>
      </c>
      <c r="I171" s="25" t="s">
        <v>1450</v>
      </c>
      <c r="J171" s="26">
        <v>160</v>
      </c>
      <c r="K171" s="26" t="s">
        <v>1424</v>
      </c>
      <c r="L171" s="26" t="s">
        <v>1425</v>
      </c>
      <c r="M171" s="26">
        <v>36</v>
      </c>
      <c r="N171" s="26" t="s">
        <v>1362</v>
      </c>
      <c r="O171" s="16" t="s">
        <v>1556</v>
      </c>
      <c r="P171" s="25"/>
      <c r="Q171" s="28" t="str">
        <f t="shared" si="2"/>
        <v>3VA1216-4EF32-0AA0</v>
      </c>
    </row>
    <row r="172" spans="1:17" s="20" customFormat="1" ht="14.45" hidden="1" x14ac:dyDescent="0.3">
      <c r="A172" s="7" t="s">
        <v>1662</v>
      </c>
      <c r="B172" t="s">
        <v>1663</v>
      </c>
      <c r="C172" s="7" t="s">
        <v>1664</v>
      </c>
      <c r="D172" s="3" t="s">
        <v>1665</v>
      </c>
      <c r="E172" s="3">
        <v>250</v>
      </c>
      <c r="F172" s="3" t="s">
        <v>1552</v>
      </c>
      <c r="G172" s="3" t="s">
        <v>1666</v>
      </c>
      <c r="H172" s="3">
        <v>36</v>
      </c>
      <c r="I172" s="25" t="s">
        <v>1450</v>
      </c>
      <c r="J172" s="26">
        <v>200</v>
      </c>
      <c r="K172" s="26" t="s">
        <v>1557</v>
      </c>
      <c r="L172" s="26" t="s">
        <v>1558</v>
      </c>
      <c r="M172" s="26">
        <v>36</v>
      </c>
      <c r="N172" s="26" t="s">
        <v>1362</v>
      </c>
      <c r="O172" s="16" t="s">
        <v>1559</v>
      </c>
      <c r="P172" s="25"/>
      <c r="Q172" s="28" t="str">
        <f t="shared" si="2"/>
        <v>3VA1220-4EF32-0AA0</v>
      </c>
    </row>
    <row r="173" spans="1:17" s="20" customFormat="1" ht="14.45" hidden="1" x14ac:dyDescent="0.3">
      <c r="A173" s="7" t="s">
        <v>1662</v>
      </c>
      <c r="B173" t="s">
        <v>1663</v>
      </c>
      <c r="C173" s="7" t="s">
        <v>1664</v>
      </c>
      <c r="D173" s="3" t="s">
        <v>1665</v>
      </c>
      <c r="E173" s="3">
        <v>250</v>
      </c>
      <c r="F173" s="3" t="s">
        <v>1552</v>
      </c>
      <c r="G173" s="3" t="s">
        <v>1666</v>
      </c>
      <c r="H173" s="3">
        <v>36</v>
      </c>
      <c r="I173" s="25" t="s">
        <v>1450</v>
      </c>
      <c r="J173" s="26">
        <v>250</v>
      </c>
      <c r="K173" s="26" t="s">
        <v>1560</v>
      </c>
      <c r="L173" s="26" t="s">
        <v>1561</v>
      </c>
      <c r="M173" s="26">
        <v>36</v>
      </c>
      <c r="N173" s="26" t="s">
        <v>1362</v>
      </c>
      <c r="O173" s="16" t="s">
        <v>1562</v>
      </c>
      <c r="P173" s="25"/>
      <c r="Q173" s="28" t="str">
        <f t="shared" si="2"/>
        <v>3VA1225-4EF32-0AA0</v>
      </c>
    </row>
    <row r="174" spans="1:17" s="20" customFormat="1" ht="14.45" hidden="1" x14ac:dyDescent="0.3">
      <c r="A174" s="7" t="s">
        <v>1662</v>
      </c>
      <c r="B174" t="s">
        <v>1663</v>
      </c>
      <c r="C174" s="7" t="s">
        <v>1667</v>
      </c>
      <c r="D174" s="3" t="s">
        <v>1668</v>
      </c>
      <c r="E174" s="3">
        <v>400</v>
      </c>
      <c r="F174" s="3" t="s">
        <v>1669</v>
      </c>
      <c r="G174" s="3" t="s">
        <v>1670</v>
      </c>
      <c r="H174" s="3">
        <v>36</v>
      </c>
      <c r="I174" s="25" t="s">
        <v>1450</v>
      </c>
      <c r="J174" s="26">
        <v>200</v>
      </c>
      <c r="K174" s="26" t="s">
        <v>1557</v>
      </c>
      <c r="L174" s="26" t="s">
        <v>1558</v>
      </c>
      <c r="M174" s="26">
        <v>36</v>
      </c>
      <c r="N174" s="26" t="s">
        <v>1362</v>
      </c>
      <c r="O174" s="16" t="s">
        <v>1559</v>
      </c>
      <c r="P174" s="25"/>
      <c r="Q174" s="28" t="str">
        <f t="shared" si="2"/>
        <v>3VA1220-4EF32-0AA0</v>
      </c>
    </row>
    <row r="175" spans="1:17" s="20" customFormat="1" ht="14.45" hidden="1" x14ac:dyDescent="0.3">
      <c r="A175" s="7" t="s">
        <v>1662</v>
      </c>
      <c r="B175" t="s">
        <v>1663</v>
      </c>
      <c r="C175" s="7" t="s">
        <v>1667</v>
      </c>
      <c r="D175" s="3" t="s">
        <v>1668</v>
      </c>
      <c r="E175" s="3">
        <v>400</v>
      </c>
      <c r="F175" s="3" t="s">
        <v>1669</v>
      </c>
      <c r="G175" s="3" t="s">
        <v>1670</v>
      </c>
      <c r="H175" s="3">
        <v>36</v>
      </c>
      <c r="I175" s="25" t="s">
        <v>1450</v>
      </c>
      <c r="J175" s="26">
        <v>250</v>
      </c>
      <c r="K175" s="26" t="s">
        <v>1560</v>
      </c>
      <c r="L175" s="26" t="s">
        <v>1561</v>
      </c>
      <c r="M175" s="26">
        <v>36</v>
      </c>
      <c r="N175" s="26" t="s">
        <v>1362</v>
      </c>
      <c r="O175" s="16" t="s">
        <v>1562</v>
      </c>
      <c r="P175" s="25"/>
      <c r="Q175" s="28" t="str">
        <f t="shared" si="2"/>
        <v>3VA1225-4EF32-0AA0</v>
      </c>
    </row>
    <row r="176" spans="1:17" s="20" customFormat="1" ht="14.45" hidden="1" x14ac:dyDescent="0.3">
      <c r="A176" s="7" t="s">
        <v>1662</v>
      </c>
      <c r="B176" t="s">
        <v>1663</v>
      </c>
      <c r="C176" s="7" t="s">
        <v>1667</v>
      </c>
      <c r="D176" s="3" t="s">
        <v>1668</v>
      </c>
      <c r="E176" s="3">
        <v>400</v>
      </c>
      <c r="F176" s="3" t="s">
        <v>1669</v>
      </c>
      <c r="G176" s="3" t="s">
        <v>1670</v>
      </c>
      <c r="H176" s="3">
        <v>36</v>
      </c>
      <c r="I176" s="25" t="s">
        <v>1450</v>
      </c>
      <c r="J176" s="26">
        <v>320</v>
      </c>
      <c r="K176" s="26" t="s">
        <v>1671</v>
      </c>
      <c r="L176" s="26" t="s">
        <v>1672</v>
      </c>
      <c r="M176" s="26">
        <v>36</v>
      </c>
      <c r="N176" s="26" t="s">
        <v>1362</v>
      </c>
      <c r="O176" s="16" t="s">
        <v>1673</v>
      </c>
      <c r="P176" s="25"/>
      <c r="Q176" s="28" t="str">
        <f t="shared" si="2"/>
        <v>3VA1332-4EF32-0AA0</v>
      </c>
    </row>
    <row r="177" spans="1:17" s="20" customFormat="1" ht="14.45" hidden="1" x14ac:dyDescent="0.3">
      <c r="A177" s="7" t="s">
        <v>1662</v>
      </c>
      <c r="B177" t="s">
        <v>1663</v>
      </c>
      <c r="C177" s="7" t="s">
        <v>1667</v>
      </c>
      <c r="D177" s="3" t="s">
        <v>1668</v>
      </c>
      <c r="E177" s="3">
        <v>400</v>
      </c>
      <c r="F177" s="3" t="s">
        <v>1669</v>
      </c>
      <c r="G177" s="3" t="s">
        <v>1670</v>
      </c>
      <c r="H177" s="3">
        <v>36</v>
      </c>
      <c r="I177" s="25" t="s">
        <v>1450</v>
      </c>
      <c r="J177" s="26">
        <v>400</v>
      </c>
      <c r="K177" s="26" t="s">
        <v>1674</v>
      </c>
      <c r="L177" s="26" t="s">
        <v>1675</v>
      </c>
      <c r="M177" s="26">
        <v>36</v>
      </c>
      <c r="N177" s="26" t="s">
        <v>1362</v>
      </c>
      <c r="O177" s="16" t="s">
        <v>1676</v>
      </c>
      <c r="P177" s="25"/>
      <c r="Q177" s="28" t="str">
        <f t="shared" si="2"/>
        <v>3VA1340-4EF32-0AA0</v>
      </c>
    </row>
    <row r="178" spans="1:17" s="20" customFormat="1" ht="14.45" hidden="1" x14ac:dyDescent="0.3">
      <c r="A178" s="7" t="s">
        <v>1662</v>
      </c>
      <c r="B178" t="s">
        <v>1663</v>
      </c>
      <c r="C178" s="7" t="s">
        <v>1677</v>
      </c>
      <c r="D178" s="3" t="s">
        <v>1678</v>
      </c>
      <c r="E178" s="3">
        <v>630</v>
      </c>
      <c r="F178" s="3" t="s">
        <v>1679</v>
      </c>
      <c r="G178" s="3" t="s">
        <v>1680</v>
      </c>
      <c r="H178" s="3">
        <v>36</v>
      </c>
      <c r="I178" s="25" t="s">
        <v>1450</v>
      </c>
      <c r="J178" s="26">
        <v>320</v>
      </c>
      <c r="K178" s="26" t="s">
        <v>1671</v>
      </c>
      <c r="L178" s="26" t="s">
        <v>1672</v>
      </c>
      <c r="M178" s="26">
        <v>36</v>
      </c>
      <c r="N178" s="26" t="s">
        <v>1362</v>
      </c>
      <c r="O178" s="16" t="s">
        <v>1673</v>
      </c>
      <c r="P178" s="25"/>
      <c r="Q178" s="28" t="str">
        <f t="shared" si="2"/>
        <v>3VA1332-4EF32-0AA0</v>
      </c>
    </row>
    <row r="179" spans="1:17" s="20" customFormat="1" ht="14.45" hidden="1" x14ac:dyDescent="0.3">
      <c r="A179" s="7" t="s">
        <v>1662</v>
      </c>
      <c r="B179" t="s">
        <v>1663</v>
      </c>
      <c r="C179" s="7" t="s">
        <v>1677</v>
      </c>
      <c r="D179" s="3" t="s">
        <v>1678</v>
      </c>
      <c r="E179" s="3">
        <v>630</v>
      </c>
      <c r="F179" s="3" t="s">
        <v>1679</v>
      </c>
      <c r="G179" s="3" t="s">
        <v>1680</v>
      </c>
      <c r="H179" s="3">
        <v>36</v>
      </c>
      <c r="I179" s="25" t="s">
        <v>1450</v>
      </c>
      <c r="J179" s="26">
        <v>400</v>
      </c>
      <c r="K179" s="26" t="s">
        <v>1674</v>
      </c>
      <c r="L179" s="26" t="s">
        <v>1675</v>
      </c>
      <c r="M179" s="26">
        <v>36</v>
      </c>
      <c r="N179" s="26" t="s">
        <v>1362</v>
      </c>
      <c r="O179" s="16" t="s">
        <v>1676</v>
      </c>
      <c r="P179" s="25"/>
      <c r="Q179" s="28" t="str">
        <f t="shared" si="2"/>
        <v>3VA1340-4EF32-0AA0</v>
      </c>
    </row>
    <row r="180" spans="1:17" s="20" customFormat="1" ht="14.45" hidden="1" x14ac:dyDescent="0.3">
      <c r="A180" s="7" t="s">
        <v>1662</v>
      </c>
      <c r="B180" t="s">
        <v>1663</v>
      </c>
      <c r="C180" s="7" t="s">
        <v>1677</v>
      </c>
      <c r="D180" s="3" t="s">
        <v>1678</v>
      </c>
      <c r="E180" s="3">
        <v>630</v>
      </c>
      <c r="F180" s="3" t="s">
        <v>1679</v>
      </c>
      <c r="G180" s="3" t="s">
        <v>1680</v>
      </c>
      <c r="H180" s="3">
        <v>36</v>
      </c>
      <c r="I180" s="25" t="s">
        <v>1450</v>
      </c>
      <c r="J180" s="26">
        <v>500</v>
      </c>
      <c r="K180" s="26" t="s">
        <v>1681</v>
      </c>
      <c r="L180" s="26" t="s">
        <v>1682</v>
      </c>
      <c r="M180" s="26">
        <v>36</v>
      </c>
      <c r="N180" s="26" t="s">
        <v>1362</v>
      </c>
      <c r="O180" s="16" t="s">
        <v>1683</v>
      </c>
      <c r="P180" s="25"/>
      <c r="Q180" s="28" t="str">
        <f t="shared" si="2"/>
        <v>3VA1450-4EF32-0AA0</v>
      </c>
    </row>
    <row r="181" spans="1:17" s="20" customFormat="1" ht="14.45" hidden="1" x14ac:dyDescent="0.3">
      <c r="A181" s="7" t="s">
        <v>1662</v>
      </c>
      <c r="B181" t="s">
        <v>1663</v>
      </c>
      <c r="C181" s="7" t="s">
        <v>1677</v>
      </c>
      <c r="D181" s="3" t="s">
        <v>1678</v>
      </c>
      <c r="E181" s="3">
        <v>630</v>
      </c>
      <c r="F181" s="3" t="s">
        <v>1679</v>
      </c>
      <c r="G181" s="3" t="s">
        <v>1680</v>
      </c>
      <c r="H181" s="3">
        <v>36</v>
      </c>
      <c r="I181" s="25" t="s">
        <v>1450</v>
      </c>
      <c r="J181" s="26">
        <v>630</v>
      </c>
      <c r="K181" s="26" t="s">
        <v>1684</v>
      </c>
      <c r="L181" s="26" t="s">
        <v>1685</v>
      </c>
      <c r="M181" s="26">
        <v>36</v>
      </c>
      <c r="N181" s="26" t="s">
        <v>1362</v>
      </c>
      <c r="O181" s="16" t="s">
        <v>1686</v>
      </c>
      <c r="P181" s="25"/>
      <c r="Q181" s="28" t="str">
        <f t="shared" si="2"/>
        <v>3VA1463-4EF32-0AA0</v>
      </c>
    </row>
    <row r="182" spans="1:17" s="20" customFormat="1" ht="14.45" hidden="1" x14ac:dyDescent="0.3">
      <c r="A182" s="7" t="s">
        <v>1662</v>
      </c>
      <c r="B182" t="s">
        <v>1663</v>
      </c>
      <c r="C182" s="7" t="s">
        <v>1664</v>
      </c>
      <c r="D182" s="3" t="s">
        <v>1665</v>
      </c>
      <c r="E182" s="3">
        <v>250</v>
      </c>
      <c r="F182" s="3" t="s">
        <v>1552</v>
      </c>
      <c r="G182" s="3" t="s">
        <v>1666</v>
      </c>
      <c r="H182" s="3">
        <v>36</v>
      </c>
      <c r="I182" s="25" t="s">
        <v>1427</v>
      </c>
      <c r="J182" s="26">
        <v>250</v>
      </c>
      <c r="K182" s="26" t="s">
        <v>1552</v>
      </c>
      <c r="L182" s="26" t="s">
        <v>1687</v>
      </c>
      <c r="M182" s="26">
        <v>55</v>
      </c>
      <c r="N182" s="26" t="s">
        <v>1430</v>
      </c>
      <c r="O182" s="16" t="s">
        <v>1688</v>
      </c>
      <c r="P182" s="25"/>
      <c r="Q182" s="28" t="str">
        <f t="shared" si="2"/>
        <v>3VA2325-5HL32-0AA0</v>
      </c>
    </row>
    <row r="183" spans="1:17" s="20" customFormat="1" ht="14.45" hidden="1" x14ac:dyDescent="0.3">
      <c r="A183" s="7" t="s">
        <v>1662</v>
      </c>
      <c r="B183" t="s">
        <v>1663</v>
      </c>
      <c r="C183" s="7" t="s">
        <v>1667</v>
      </c>
      <c r="D183" s="3" t="s">
        <v>1668</v>
      </c>
      <c r="E183" s="3">
        <v>400</v>
      </c>
      <c r="F183" s="3" t="s">
        <v>1669</v>
      </c>
      <c r="G183" s="3" t="s">
        <v>1670</v>
      </c>
      <c r="H183" s="3">
        <v>36</v>
      </c>
      <c r="I183" s="25" t="s">
        <v>1427</v>
      </c>
      <c r="J183" s="26">
        <v>400</v>
      </c>
      <c r="K183" s="26" t="s">
        <v>1669</v>
      </c>
      <c r="L183" s="26" t="s">
        <v>1689</v>
      </c>
      <c r="M183" s="26">
        <v>55</v>
      </c>
      <c r="N183" s="26" t="s">
        <v>1430</v>
      </c>
      <c r="O183" s="16" t="s">
        <v>1690</v>
      </c>
      <c r="P183" s="25" t="s">
        <v>1691</v>
      </c>
      <c r="Q183" s="28" t="str">
        <f t="shared" si="2"/>
        <v>3VA2340-5HL32-0AA0</v>
      </c>
    </row>
    <row r="184" spans="1:17" s="20" customFormat="1" ht="14.45" hidden="1" x14ac:dyDescent="0.3">
      <c r="A184" s="7" t="s">
        <v>1662</v>
      </c>
      <c r="B184" t="s">
        <v>1663</v>
      </c>
      <c r="C184" s="7" t="s">
        <v>1667</v>
      </c>
      <c r="D184" s="3" t="s">
        <v>1668</v>
      </c>
      <c r="E184" s="3">
        <v>400</v>
      </c>
      <c r="F184" s="3" t="s">
        <v>1669</v>
      </c>
      <c r="G184" s="3" t="s">
        <v>1670</v>
      </c>
      <c r="H184" s="3">
        <v>36</v>
      </c>
      <c r="I184" s="25" t="s">
        <v>1427</v>
      </c>
      <c r="J184" s="26">
        <v>400</v>
      </c>
      <c r="K184" s="26" t="s">
        <v>1669</v>
      </c>
      <c r="L184" s="26" t="s">
        <v>1692</v>
      </c>
      <c r="M184" s="26">
        <v>55</v>
      </c>
      <c r="N184" s="26" t="s">
        <v>1430</v>
      </c>
      <c r="O184" s="16" t="s">
        <v>1693</v>
      </c>
      <c r="P184" s="25" t="s">
        <v>1694</v>
      </c>
      <c r="Q184" s="28" t="str">
        <f t="shared" si="2"/>
        <v>3VA2440-5HL32-0AA0</v>
      </c>
    </row>
    <row r="185" spans="1:17" s="20" customFormat="1" ht="14.45" hidden="1" x14ac:dyDescent="0.3">
      <c r="A185" s="7" t="s">
        <v>1662</v>
      </c>
      <c r="B185" t="s">
        <v>1663</v>
      </c>
      <c r="C185" s="7" t="s">
        <v>1677</v>
      </c>
      <c r="D185" s="3" t="s">
        <v>1678</v>
      </c>
      <c r="E185" s="3">
        <v>630</v>
      </c>
      <c r="F185" s="3" t="s">
        <v>1679</v>
      </c>
      <c r="G185" s="3" t="s">
        <v>1680</v>
      </c>
      <c r="H185" s="3">
        <v>36</v>
      </c>
      <c r="I185" s="25" t="s">
        <v>1427</v>
      </c>
      <c r="J185" s="26">
        <v>630</v>
      </c>
      <c r="K185" s="26" t="s">
        <v>1679</v>
      </c>
      <c r="L185" s="26" t="s">
        <v>1695</v>
      </c>
      <c r="M185" s="26">
        <v>55</v>
      </c>
      <c r="N185" s="26" t="s">
        <v>1430</v>
      </c>
      <c r="O185" s="16" t="s">
        <v>1696</v>
      </c>
      <c r="P185" s="25"/>
      <c r="Q185" s="28" t="str">
        <f t="shared" si="2"/>
        <v>3VA2463-5HL32-0AA0</v>
      </c>
    </row>
    <row r="186" spans="1:17" s="20" customFormat="1" ht="14.45" hidden="1" x14ac:dyDescent="0.3">
      <c r="A186" s="7" t="s">
        <v>1662</v>
      </c>
      <c r="B186" t="s">
        <v>1663</v>
      </c>
      <c r="C186" s="7" t="s">
        <v>1697</v>
      </c>
      <c r="D186" s="3" t="s">
        <v>1698</v>
      </c>
      <c r="E186" s="3">
        <v>250</v>
      </c>
      <c r="F186" s="3" t="s">
        <v>1552</v>
      </c>
      <c r="G186" s="3" t="s">
        <v>1699</v>
      </c>
      <c r="H186" s="3">
        <v>36</v>
      </c>
      <c r="I186" s="25" t="s">
        <v>1427</v>
      </c>
      <c r="J186" s="26">
        <v>250</v>
      </c>
      <c r="K186" s="26" t="s">
        <v>1552</v>
      </c>
      <c r="L186" s="26" t="s">
        <v>1700</v>
      </c>
      <c r="M186" s="26">
        <v>55</v>
      </c>
      <c r="N186" s="26" t="s">
        <v>1590</v>
      </c>
      <c r="O186" s="16" t="s">
        <v>1701</v>
      </c>
      <c r="P186" s="25"/>
      <c r="Q186" s="28" t="str">
        <f t="shared" si="2"/>
        <v>3VA2325-5HN32-0AA0</v>
      </c>
    </row>
    <row r="187" spans="1:17" s="20" customFormat="1" ht="14.45" hidden="1" x14ac:dyDescent="0.3">
      <c r="A187" s="7" t="s">
        <v>1662</v>
      </c>
      <c r="B187" t="s">
        <v>1663</v>
      </c>
      <c r="C187" s="7" t="s">
        <v>1702</v>
      </c>
      <c r="D187" s="3" t="s">
        <v>1703</v>
      </c>
      <c r="E187" s="3">
        <v>400</v>
      </c>
      <c r="F187" s="3" t="s">
        <v>1669</v>
      </c>
      <c r="G187" s="3" t="s">
        <v>1704</v>
      </c>
      <c r="H187" s="3">
        <v>36</v>
      </c>
      <c r="I187" s="25" t="s">
        <v>1427</v>
      </c>
      <c r="J187" s="26">
        <v>400</v>
      </c>
      <c r="K187" s="26" t="s">
        <v>1669</v>
      </c>
      <c r="L187" s="26" t="s">
        <v>1705</v>
      </c>
      <c r="M187" s="26">
        <v>55</v>
      </c>
      <c r="N187" s="26" t="s">
        <v>1590</v>
      </c>
      <c r="O187" s="16" t="s">
        <v>1706</v>
      </c>
      <c r="P187" s="25" t="s">
        <v>1691</v>
      </c>
      <c r="Q187" s="28" t="str">
        <f t="shared" si="2"/>
        <v>3VA2340-5HN32-0AA0</v>
      </c>
    </row>
    <row r="188" spans="1:17" s="20" customFormat="1" ht="14.45" hidden="1" x14ac:dyDescent="0.3">
      <c r="A188" s="7" t="s">
        <v>1662</v>
      </c>
      <c r="B188" t="s">
        <v>1663</v>
      </c>
      <c r="C188" s="7" t="s">
        <v>1702</v>
      </c>
      <c r="D188" s="3" t="s">
        <v>1703</v>
      </c>
      <c r="E188" s="3">
        <v>400</v>
      </c>
      <c r="F188" s="3" t="s">
        <v>1669</v>
      </c>
      <c r="G188" s="3" t="s">
        <v>1704</v>
      </c>
      <c r="H188" s="3">
        <v>36</v>
      </c>
      <c r="I188" s="25" t="s">
        <v>1427</v>
      </c>
      <c r="J188" s="26">
        <v>400</v>
      </c>
      <c r="K188" s="26" t="s">
        <v>1669</v>
      </c>
      <c r="L188" s="26" t="s">
        <v>1707</v>
      </c>
      <c r="M188" s="26">
        <v>55</v>
      </c>
      <c r="N188" s="26" t="s">
        <v>1590</v>
      </c>
      <c r="O188" s="16" t="s">
        <v>1708</v>
      </c>
      <c r="P188" s="25" t="s">
        <v>1694</v>
      </c>
      <c r="Q188" s="28" t="str">
        <f t="shared" si="2"/>
        <v>3VA2440-5HN32-0AA0</v>
      </c>
    </row>
    <row r="189" spans="1:17" s="20" customFormat="1" ht="14.45" hidden="1" x14ac:dyDescent="0.3">
      <c r="A189" s="7" t="s">
        <v>1662</v>
      </c>
      <c r="B189" t="s">
        <v>1663</v>
      </c>
      <c r="C189" s="7" t="s">
        <v>1709</v>
      </c>
      <c r="D189" s="3" t="s">
        <v>1710</v>
      </c>
      <c r="E189" s="3">
        <v>630</v>
      </c>
      <c r="F189" s="3" t="s">
        <v>1679</v>
      </c>
      <c r="G189" s="3" t="s">
        <v>1711</v>
      </c>
      <c r="H189" s="3">
        <v>36</v>
      </c>
      <c r="I189" s="25" t="s">
        <v>1427</v>
      </c>
      <c r="J189" s="26">
        <v>630</v>
      </c>
      <c r="K189" s="26" t="s">
        <v>1679</v>
      </c>
      <c r="L189" s="26" t="s">
        <v>1712</v>
      </c>
      <c r="M189" s="26">
        <v>55</v>
      </c>
      <c r="N189" s="26" t="s">
        <v>1590</v>
      </c>
      <c r="O189" s="16" t="s">
        <v>1713</v>
      </c>
      <c r="P189" s="25"/>
      <c r="Q189" s="28" t="str">
        <f t="shared" si="2"/>
        <v>3VA2463-5HN32-0AA0</v>
      </c>
    </row>
    <row r="190" spans="1:17" s="20" customFormat="1" ht="14.45" hidden="1" x14ac:dyDescent="0.3">
      <c r="A190" s="7" t="s">
        <v>1662</v>
      </c>
      <c r="B190" t="s">
        <v>1663</v>
      </c>
      <c r="C190" s="7" t="s">
        <v>1697</v>
      </c>
      <c r="D190" s="3" t="s">
        <v>1698</v>
      </c>
      <c r="E190" s="3">
        <v>250</v>
      </c>
      <c r="F190" s="3" t="s">
        <v>1552</v>
      </c>
      <c r="G190" s="3" t="s">
        <v>1699</v>
      </c>
      <c r="H190" s="3">
        <v>36</v>
      </c>
      <c r="I190" s="25" t="s">
        <v>1475</v>
      </c>
      <c r="J190" s="26">
        <v>250</v>
      </c>
      <c r="K190" s="26" t="s">
        <v>1552</v>
      </c>
      <c r="L190" s="26" t="s">
        <v>1714</v>
      </c>
      <c r="M190" s="26">
        <v>55</v>
      </c>
      <c r="N190" s="26" t="s">
        <v>1477</v>
      </c>
      <c r="O190" s="16" t="s">
        <v>1606</v>
      </c>
      <c r="P190" s="25"/>
      <c r="Q190" s="28" t="str">
        <f t="shared" si="2"/>
        <v>3VA2325-5MN32-0AA0</v>
      </c>
    </row>
    <row r="191" spans="1:17" s="20" customFormat="1" ht="14.45" hidden="1" x14ac:dyDescent="0.3">
      <c r="A191" s="7" t="s">
        <v>1662</v>
      </c>
      <c r="B191" t="s">
        <v>1663</v>
      </c>
      <c r="C191" s="7" t="s">
        <v>1702</v>
      </c>
      <c r="D191" s="3" t="s">
        <v>1703</v>
      </c>
      <c r="E191" s="3">
        <v>400</v>
      </c>
      <c r="F191" s="3" t="s">
        <v>1669</v>
      </c>
      <c r="G191" s="3" t="s">
        <v>1704</v>
      </c>
      <c r="H191" s="3">
        <v>36</v>
      </c>
      <c r="I191" s="25" t="s">
        <v>1475</v>
      </c>
      <c r="J191" s="26">
        <v>400</v>
      </c>
      <c r="K191" s="26" t="s">
        <v>1669</v>
      </c>
      <c r="L191" s="26" t="s">
        <v>1715</v>
      </c>
      <c r="M191" s="26">
        <v>55</v>
      </c>
      <c r="N191" s="26" t="s">
        <v>1477</v>
      </c>
      <c r="O191" s="16" t="s">
        <v>1716</v>
      </c>
      <c r="P191" s="25"/>
      <c r="Q191" s="28" t="str">
        <f t="shared" si="2"/>
        <v>3VA2440-5MN32-0AA0</v>
      </c>
    </row>
    <row r="192" spans="1:17" s="20" customFormat="1" ht="14.45" hidden="1" x14ac:dyDescent="0.3">
      <c r="A192" s="7" t="s">
        <v>1662</v>
      </c>
      <c r="B192" t="s">
        <v>1663</v>
      </c>
      <c r="C192" s="7" t="s">
        <v>1709</v>
      </c>
      <c r="D192" s="3" t="s">
        <v>1710</v>
      </c>
      <c r="E192" s="3">
        <v>630</v>
      </c>
      <c r="F192" s="3" t="s">
        <v>1679</v>
      </c>
      <c r="G192" s="3" t="s">
        <v>1711</v>
      </c>
      <c r="H192" s="3">
        <v>36</v>
      </c>
      <c r="I192" s="25" t="s">
        <v>1475</v>
      </c>
      <c r="J192" s="26">
        <v>500</v>
      </c>
      <c r="K192" s="26" t="s">
        <v>1717</v>
      </c>
      <c r="L192" s="26" t="s">
        <v>1718</v>
      </c>
      <c r="M192" s="26">
        <v>55</v>
      </c>
      <c r="N192" s="26" t="s">
        <v>1477</v>
      </c>
      <c r="O192" s="16" t="s">
        <v>1719</v>
      </c>
      <c r="P192" s="25"/>
      <c r="Q192" s="28" t="str">
        <f t="shared" si="2"/>
        <v>3VA2450-5MN32-0AA0</v>
      </c>
    </row>
    <row r="193" spans="1:17" s="20" customFormat="1" ht="14.45" hidden="1" x14ac:dyDescent="0.3">
      <c r="A193" s="7" t="s">
        <v>1662</v>
      </c>
      <c r="B193" t="s">
        <v>1663</v>
      </c>
      <c r="C193" s="7" t="s">
        <v>1709</v>
      </c>
      <c r="D193" s="3" t="s">
        <v>1710</v>
      </c>
      <c r="E193" s="3">
        <v>630</v>
      </c>
      <c r="F193" s="3" t="s">
        <v>1679</v>
      </c>
      <c r="G193" s="3" t="s">
        <v>1711</v>
      </c>
      <c r="H193" s="3">
        <v>36</v>
      </c>
      <c r="I193" s="25" t="s">
        <v>1475</v>
      </c>
      <c r="J193" s="26">
        <v>630</v>
      </c>
      <c r="K193" s="26" t="s">
        <v>1679</v>
      </c>
      <c r="L193" s="26" t="s">
        <v>1720</v>
      </c>
      <c r="M193" s="26">
        <v>55</v>
      </c>
      <c r="N193" s="26" t="s">
        <v>1477</v>
      </c>
      <c r="O193" s="16" t="s">
        <v>1721</v>
      </c>
      <c r="P193" s="25" t="s">
        <v>1722</v>
      </c>
      <c r="Q193" s="28" t="str">
        <f t="shared" si="2"/>
        <v>3VA2563-5MN32-0AA0</v>
      </c>
    </row>
    <row r="194" spans="1:17" s="20" customFormat="1" ht="14.45" hidden="1" x14ac:dyDescent="0.3">
      <c r="A194" s="7" t="s">
        <v>1662</v>
      </c>
      <c r="B194" t="s">
        <v>1663</v>
      </c>
      <c r="C194" s="7" t="s">
        <v>1709</v>
      </c>
      <c r="D194" s="3" t="s">
        <v>1710</v>
      </c>
      <c r="E194" s="3">
        <v>630</v>
      </c>
      <c r="F194" s="3" t="s">
        <v>1679</v>
      </c>
      <c r="G194" s="3" t="s">
        <v>1711</v>
      </c>
      <c r="H194" s="3">
        <v>36</v>
      </c>
      <c r="I194" s="25" t="s">
        <v>1475</v>
      </c>
      <c r="J194" s="26">
        <v>630</v>
      </c>
      <c r="K194" s="26" t="s">
        <v>1679</v>
      </c>
      <c r="L194" s="26" t="s">
        <v>1723</v>
      </c>
      <c r="M194" s="26">
        <v>55</v>
      </c>
      <c r="N194" s="26" t="s">
        <v>1724</v>
      </c>
      <c r="O194" s="16" t="s">
        <v>1725</v>
      </c>
      <c r="P194" s="25"/>
      <c r="Q194" s="28" t="str">
        <f>HYPERLINK("https://www.novymodeion.cz/vysledky-vyhledavani?q="&amp;MID(O194,1,18),MID(O194,1,18))</f>
        <v>3VA2780-1AE03-0AA0</v>
      </c>
    </row>
    <row r="195" spans="1:17" s="20" customFormat="1" ht="14.45" hidden="1" x14ac:dyDescent="0.3">
      <c r="A195" s="7" t="s">
        <v>1662</v>
      </c>
      <c r="B195" t="s">
        <v>1663</v>
      </c>
      <c r="C195" s="7" t="s">
        <v>1726</v>
      </c>
      <c r="D195" s="3" t="s">
        <v>1727</v>
      </c>
      <c r="E195" s="3">
        <v>250</v>
      </c>
      <c r="F195" s="3">
        <v>250</v>
      </c>
      <c r="G195" s="3">
        <v>1000</v>
      </c>
      <c r="H195" s="3">
        <v>36</v>
      </c>
      <c r="I195" s="25" t="s">
        <v>1450</v>
      </c>
      <c r="J195" s="26">
        <v>250</v>
      </c>
      <c r="K195" s="26" t="s">
        <v>1560</v>
      </c>
      <c r="L195" s="26" t="s">
        <v>1561</v>
      </c>
      <c r="M195" s="26">
        <v>36</v>
      </c>
      <c r="N195" s="26" t="s">
        <v>1362</v>
      </c>
      <c r="O195" s="16" t="s">
        <v>1562</v>
      </c>
      <c r="P195" s="25"/>
      <c r="Q195" s="28" t="str">
        <f t="shared" si="2"/>
        <v>3VA1225-4EF32-0AA0</v>
      </c>
    </row>
    <row r="196" spans="1:17" s="20" customFormat="1" ht="14.45" hidden="1" x14ac:dyDescent="0.3">
      <c r="A196" s="7" t="s">
        <v>1662</v>
      </c>
      <c r="B196" t="s">
        <v>1663</v>
      </c>
      <c r="C196" s="7" t="s">
        <v>1728</v>
      </c>
      <c r="D196" s="3" t="s">
        <v>1729</v>
      </c>
      <c r="E196" s="3">
        <v>315</v>
      </c>
      <c r="F196" s="3">
        <v>315</v>
      </c>
      <c r="G196" s="3">
        <v>1260</v>
      </c>
      <c r="H196" s="3">
        <v>36</v>
      </c>
      <c r="I196" s="25" t="s">
        <v>1450</v>
      </c>
      <c r="J196" s="26">
        <v>320</v>
      </c>
      <c r="K196" s="25" t="s">
        <v>1671</v>
      </c>
      <c r="L196" s="26" t="s">
        <v>1672</v>
      </c>
      <c r="M196" s="26">
        <v>36</v>
      </c>
      <c r="N196" s="26" t="s">
        <v>1362</v>
      </c>
      <c r="O196" s="32" t="s">
        <v>1673</v>
      </c>
      <c r="P196" s="25"/>
      <c r="Q196" s="28" t="str">
        <f t="shared" si="2"/>
        <v>3VA1332-4EF32-0AA0</v>
      </c>
    </row>
    <row r="197" spans="1:17" s="20" customFormat="1" ht="14.45" hidden="1" x14ac:dyDescent="0.3">
      <c r="A197" s="7" t="s">
        <v>1662</v>
      </c>
      <c r="B197" t="s">
        <v>1663</v>
      </c>
      <c r="C197" s="7" t="s">
        <v>1730</v>
      </c>
      <c r="D197" s="3" t="s">
        <v>1731</v>
      </c>
      <c r="E197" s="3">
        <v>400</v>
      </c>
      <c r="F197" s="3">
        <v>400</v>
      </c>
      <c r="G197" s="3">
        <v>1600</v>
      </c>
      <c r="H197" s="3">
        <v>36</v>
      </c>
      <c r="I197" s="25" t="s">
        <v>1450</v>
      </c>
      <c r="J197" s="26">
        <v>400</v>
      </c>
      <c r="K197" s="25" t="s">
        <v>1674</v>
      </c>
      <c r="L197" s="26" t="s">
        <v>1675</v>
      </c>
      <c r="M197" s="26">
        <v>36</v>
      </c>
      <c r="N197" s="26" t="s">
        <v>1362</v>
      </c>
      <c r="O197" s="32" t="s">
        <v>1676</v>
      </c>
      <c r="P197" s="25"/>
      <c r="Q197" s="28" t="str">
        <f t="shared" ref="Q197:Q260" si="3">HYPERLINK("https://www.novymodeion.cz/vysledky-vyhledavani?q="&amp;O197,O197)</f>
        <v>3VA1340-4EF32-0AA0</v>
      </c>
    </row>
    <row r="198" spans="1:17" s="20" customFormat="1" ht="14.45" hidden="1" x14ac:dyDescent="0.3">
      <c r="A198" s="7" t="s">
        <v>1662</v>
      </c>
      <c r="B198" t="s">
        <v>1663</v>
      </c>
      <c r="C198" s="7" t="s">
        <v>1732</v>
      </c>
      <c r="D198" s="3" t="s">
        <v>1733</v>
      </c>
      <c r="E198" s="3">
        <v>500</v>
      </c>
      <c r="F198" s="3">
        <v>500</v>
      </c>
      <c r="G198" s="3">
        <v>2000</v>
      </c>
      <c r="H198" s="3">
        <v>36</v>
      </c>
      <c r="I198" s="25" t="s">
        <v>1450</v>
      </c>
      <c r="J198" s="26">
        <v>500</v>
      </c>
      <c r="K198" s="26" t="s">
        <v>1681</v>
      </c>
      <c r="L198" s="26" t="s">
        <v>1682</v>
      </c>
      <c r="M198" s="26">
        <v>36</v>
      </c>
      <c r="N198" s="26" t="s">
        <v>1362</v>
      </c>
      <c r="O198" s="16" t="s">
        <v>1683</v>
      </c>
      <c r="P198" s="25"/>
      <c r="Q198" s="28" t="str">
        <f t="shared" si="3"/>
        <v>3VA1450-4EF32-0AA0</v>
      </c>
    </row>
    <row r="199" spans="1:17" s="20" customFormat="1" ht="14.45" hidden="1" x14ac:dyDescent="0.3">
      <c r="A199" s="7" t="s">
        <v>1662</v>
      </c>
      <c r="B199" t="s">
        <v>1663</v>
      </c>
      <c r="C199" s="7" t="s">
        <v>1734</v>
      </c>
      <c r="D199" s="3" t="s">
        <v>1735</v>
      </c>
      <c r="E199" s="3">
        <v>630</v>
      </c>
      <c r="F199" s="3">
        <v>630</v>
      </c>
      <c r="G199" s="3">
        <v>2520</v>
      </c>
      <c r="H199" s="3">
        <v>36</v>
      </c>
      <c r="I199" s="25" t="s">
        <v>1450</v>
      </c>
      <c r="J199" s="26">
        <v>630</v>
      </c>
      <c r="K199" s="26" t="s">
        <v>1684</v>
      </c>
      <c r="L199" s="26" t="s">
        <v>1685</v>
      </c>
      <c r="M199" s="26">
        <v>36</v>
      </c>
      <c r="N199" s="26" t="s">
        <v>1362</v>
      </c>
      <c r="O199" s="16" t="s">
        <v>1686</v>
      </c>
      <c r="P199" s="25"/>
      <c r="Q199" s="28" t="str">
        <f t="shared" si="3"/>
        <v>3VA1463-4EF32-0AA0</v>
      </c>
    </row>
    <row r="200" spans="1:17" s="20" customFormat="1" ht="14.45" hidden="1" x14ac:dyDescent="0.3">
      <c r="A200" s="7" t="s">
        <v>1662</v>
      </c>
      <c r="B200" t="s">
        <v>1663</v>
      </c>
      <c r="C200" s="7" t="s">
        <v>1736</v>
      </c>
      <c r="D200" s="3" t="s">
        <v>1737</v>
      </c>
      <c r="E200" s="3">
        <v>250</v>
      </c>
      <c r="F200" s="3" t="s">
        <v>1552</v>
      </c>
      <c r="G200" s="3" t="s">
        <v>1699</v>
      </c>
      <c r="H200" s="3">
        <v>36</v>
      </c>
      <c r="I200" s="25" t="s">
        <v>1427</v>
      </c>
      <c r="J200" s="26">
        <v>250</v>
      </c>
      <c r="K200" s="26" t="s">
        <v>1552</v>
      </c>
      <c r="L200" s="26" t="s">
        <v>1700</v>
      </c>
      <c r="M200" s="26">
        <v>55</v>
      </c>
      <c r="N200" s="26" t="s">
        <v>1590</v>
      </c>
      <c r="O200" s="16" t="s">
        <v>1701</v>
      </c>
      <c r="P200" s="25"/>
      <c r="Q200" s="28" t="str">
        <f t="shared" si="3"/>
        <v>3VA2325-5HN32-0AA0</v>
      </c>
    </row>
    <row r="201" spans="1:17" s="20" customFormat="1" ht="14.45" hidden="1" x14ac:dyDescent="0.3">
      <c r="A201" s="7" t="s">
        <v>1662</v>
      </c>
      <c r="B201" t="s">
        <v>1663</v>
      </c>
      <c r="C201" s="7" t="s">
        <v>1738</v>
      </c>
      <c r="D201" s="3" t="s">
        <v>1739</v>
      </c>
      <c r="E201" s="3">
        <v>400</v>
      </c>
      <c r="F201" s="3" t="s">
        <v>1669</v>
      </c>
      <c r="G201" s="3" t="s">
        <v>1704</v>
      </c>
      <c r="H201" s="3">
        <v>36</v>
      </c>
      <c r="I201" s="25" t="s">
        <v>1427</v>
      </c>
      <c r="J201" s="26">
        <v>400</v>
      </c>
      <c r="K201" s="26" t="s">
        <v>1669</v>
      </c>
      <c r="L201" s="26" t="s">
        <v>1705</v>
      </c>
      <c r="M201" s="26">
        <v>55</v>
      </c>
      <c r="N201" s="26" t="s">
        <v>1590</v>
      </c>
      <c r="O201" s="16" t="s">
        <v>1706</v>
      </c>
      <c r="P201" s="25" t="s">
        <v>1691</v>
      </c>
      <c r="Q201" s="28" t="str">
        <f t="shared" si="3"/>
        <v>3VA2340-5HN32-0AA0</v>
      </c>
    </row>
    <row r="202" spans="1:17" s="20" customFormat="1" ht="14.45" hidden="1" x14ac:dyDescent="0.3">
      <c r="A202" s="7" t="s">
        <v>1662</v>
      </c>
      <c r="B202" t="s">
        <v>1663</v>
      </c>
      <c r="C202" s="7" t="s">
        <v>1738</v>
      </c>
      <c r="D202" s="3" t="s">
        <v>1739</v>
      </c>
      <c r="E202" s="3">
        <v>400</v>
      </c>
      <c r="F202" s="3" t="s">
        <v>1669</v>
      </c>
      <c r="G202" s="3" t="s">
        <v>1704</v>
      </c>
      <c r="H202" s="3">
        <v>36</v>
      </c>
      <c r="I202" s="25" t="s">
        <v>1427</v>
      </c>
      <c r="J202" s="26">
        <v>400</v>
      </c>
      <c r="K202" s="26" t="s">
        <v>1669</v>
      </c>
      <c r="L202" s="26" t="s">
        <v>1707</v>
      </c>
      <c r="M202" s="26">
        <v>55</v>
      </c>
      <c r="N202" s="26" t="s">
        <v>1590</v>
      </c>
      <c r="O202" s="16" t="s">
        <v>1708</v>
      </c>
      <c r="P202" s="25" t="s">
        <v>1694</v>
      </c>
      <c r="Q202" s="28" t="str">
        <f t="shared" si="3"/>
        <v>3VA2440-5HN32-0AA0</v>
      </c>
    </row>
    <row r="203" spans="1:17" s="20" customFormat="1" ht="14.45" hidden="1" x14ac:dyDescent="0.3">
      <c r="A203" s="7" t="s">
        <v>1662</v>
      </c>
      <c r="B203" t="s">
        <v>1663</v>
      </c>
      <c r="C203" s="7" t="s">
        <v>1740</v>
      </c>
      <c r="D203" s="3" t="s">
        <v>1741</v>
      </c>
      <c r="E203" s="3">
        <v>630</v>
      </c>
      <c r="F203" s="3" t="s">
        <v>1679</v>
      </c>
      <c r="G203" s="3" t="s">
        <v>1711</v>
      </c>
      <c r="H203" s="3">
        <v>36</v>
      </c>
      <c r="I203" s="25" t="s">
        <v>1427</v>
      </c>
      <c r="J203" s="26">
        <v>630</v>
      </c>
      <c r="K203" s="26" t="s">
        <v>1679</v>
      </c>
      <c r="L203" s="26" t="s">
        <v>1712</v>
      </c>
      <c r="M203" s="26">
        <v>55</v>
      </c>
      <c r="N203" s="26" t="s">
        <v>1590</v>
      </c>
      <c r="O203" s="16" t="s">
        <v>1713</v>
      </c>
      <c r="P203" s="25"/>
      <c r="Q203" s="28" t="str">
        <f t="shared" si="3"/>
        <v>3VA2463-5HN32-0AA0</v>
      </c>
    </row>
    <row r="204" spans="1:17" s="20" customFormat="1" ht="14.45" hidden="1" x14ac:dyDescent="0.3">
      <c r="A204" s="7" t="s">
        <v>1662</v>
      </c>
      <c r="B204" t="s">
        <v>1663</v>
      </c>
      <c r="C204" s="7" t="s">
        <v>1742</v>
      </c>
      <c r="D204" s="3" t="s">
        <v>1743</v>
      </c>
      <c r="E204" s="3">
        <v>630</v>
      </c>
      <c r="F204" s="3" t="s">
        <v>1356</v>
      </c>
      <c r="G204" s="3" t="s">
        <v>1356</v>
      </c>
      <c r="H204" s="3" t="s">
        <v>1356</v>
      </c>
      <c r="I204" s="25" t="s">
        <v>1545</v>
      </c>
      <c r="J204" s="26">
        <v>630</v>
      </c>
      <c r="K204" s="26" t="s">
        <v>1356</v>
      </c>
      <c r="L204" s="26" t="s">
        <v>1356</v>
      </c>
      <c r="M204" s="26" t="s">
        <v>1356</v>
      </c>
      <c r="N204" s="26" t="s">
        <v>1546</v>
      </c>
      <c r="O204" s="16" t="s">
        <v>1744</v>
      </c>
      <c r="P204" s="25"/>
      <c r="Q204" s="28" t="str">
        <f t="shared" si="3"/>
        <v>3VA1463-1AA32-0AA0</v>
      </c>
    </row>
    <row r="205" spans="1:17" s="20" customFormat="1" ht="14.45" hidden="1" x14ac:dyDescent="0.3">
      <c r="A205" s="7" t="s">
        <v>1745</v>
      </c>
      <c r="B205" t="s">
        <v>1746</v>
      </c>
      <c r="C205" s="7" t="s">
        <v>1664</v>
      </c>
      <c r="D205" s="3" t="s">
        <v>1665</v>
      </c>
      <c r="E205" s="3">
        <v>250</v>
      </c>
      <c r="F205" s="3" t="s">
        <v>1552</v>
      </c>
      <c r="G205" s="3" t="s">
        <v>1666</v>
      </c>
      <c r="H205" s="3">
        <v>65</v>
      </c>
      <c r="I205" s="25" t="s">
        <v>1450</v>
      </c>
      <c r="J205" s="26">
        <v>125</v>
      </c>
      <c r="K205" s="26" t="s">
        <v>1570</v>
      </c>
      <c r="L205" s="26" t="s">
        <v>1418</v>
      </c>
      <c r="M205" s="26">
        <v>55</v>
      </c>
      <c r="N205" s="26" t="s">
        <v>1362</v>
      </c>
      <c r="O205" s="16" t="s">
        <v>1629</v>
      </c>
      <c r="P205" s="25"/>
      <c r="Q205" s="28" t="str">
        <f t="shared" si="3"/>
        <v>3VA1112-5EF36-0AA0</v>
      </c>
    </row>
    <row r="206" spans="1:17" s="20" customFormat="1" ht="14.45" hidden="1" x14ac:dyDescent="0.3">
      <c r="A206" s="7" t="s">
        <v>1745</v>
      </c>
      <c r="B206" t="s">
        <v>1746</v>
      </c>
      <c r="C206" s="7" t="s">
        <v>1664</v>
      </c>
      <c r="D206" s="3" t="s">
        <v>1665</v>
      </c>
      <c r="E206" s="3">
        <v>250</v>
      </c>
      <c r="F206" s="3" t="s">
        <v>1552</v>
      </c>
      <c r="G206" s="3" t="s">
        <v>1666</v>
      </c>
      <c r="H206" s="3">
        <v>65</v>
      </c>
      <c r="I206" s="25" t="s">
        <v>1450</v>
      </c>
      <c r="J206" s="26">
        <v>160</v>
      </c>
      <c r="K206" s="26" t="s">
        <v>1424</v>
      </c>
      <c r="L206" s="26" t="s">
        <v>1425</v>
      </c>
      <c r="M206" s="26">
        <v>55</v>
      </c>
      <c r="N206" s="26" t="s">
        <v>1362</v>
      </c>
      <c r="O206" s="16" t="s">
        <v>1631</v>
      </c>
      <c r="P206" s="25"/>
      <c r="Q206" s="28" t="str">
        <f t="shared" si="3"/>
        <v>3VA1216-5EF32-0AA0</v>
      </c>
    </row>
    <row r="207" spans="1:17" s="20" customFormat="1" ht="14.45" hidden="1" x14ac:dyDescent="0.3">
      <c r="A207" s="7" t="s">
        <v>1745</v>
      </c>
      <c r="B207" t="s">
        <v>1746</v>
      </c>
      <c r="C207" s="7" t="s">
        <v>1664</v>
      </c>
      <c r="D207" s="3" t="s">
        <v>1665</v>
      </c>
      <c r="E207" s="3">
        <v>250</v>
      </c>
      <c r="F207" s="3" t="s">
        <v>1552</v>
      </c>
      <c r="G207" s="3" t="s">
        <v>1666</v>
      </c>
      <c r="H207" s="3">
        <v>65</v>
      </c>
      <c r="I207" s="25" t="s">
        <v>1450</v>
      </c>
      <c r="J207" s="26">
        <v>200</v>
      </c>
      <c r="K207" s="26" t="s">
        <v>1557</v>
      </c>
      <c r="L207" s="26" t="s">
        <v>1558</v>
      </c>
      <c r="M207" s="26">
        <v>55</v>
      </c>
      <c r="N207" s="26" t="s">
        <v>1362</v>
      </c>
      <c r="O207" s="16" t="s">
        <v>1632</v>
      </c>
      <c r="P207" s="25"/>
      <c r="Q207" s="28" t="str">
        <f t="shared" si="3"/>
        <v>3VA1220-5EF32-0AA0</v>
      </c>
    </row>
    <row r="208" spans="1:17" s="20" customFormat="1" ht="14.45" hidden="1" x14ac:dyDescent="0.3">
      <c r="A208" s="7" t="s">
        <v>1745</v>
      </c>
      <c r="B208" t="s">
        <v>1746</v>
      </c>
      <c r="C208" s="7" t="s">
        <v>1664</v>
      </c>
      <c r="D208" s="3" t="s">
        <v>1665</v>
      </c>
      <c r="E208" s="3">
        <v>250</v>
      </c>
      <c r="F208" s="3" t="s">
        <v>1552</v>
      </c>
      <c r="G208" s="3" t="s">
        <v>1666</v>
      </c>
      <c r="H208" s="3">
        <v>65</v>
      </c>
      <c r="I208" s="25" t="s">
        <v>1450</v>
      </c>
      <c r="J208" s="26">
        <v>250</v>
      </c>
      <c r="K208" s="26" t="s">
        <v>1560</v>
      </c>
      <c r="L208" s="26" t="s">
        <v>1561</v>
      </c>
      <c r="M208" s="26">
        <v>55</v>
      </c>
      <c r="N208" s="26" t="s">
        <v>1362</v>
      </c>
      <c r="O208" s="16" t="s">
        <v>1633</v>
      </c>
      <c r="P208" s="25"/>
      <c r="Q208" s="28" t="str">
        <f t="shared" si="3"/>
        <v>3VA1225-5EF32-0AA0</v>
      </c>
    </row>
    <row r="209" spans="1:17" s="20" customFormat="1" ht="14.45" hidden="1" x14ac:dyDescent="0.3">
      <c r="A209" s="7" t="s">
        <v>1745</v>
      </c>
      <c r="B209" t="s">
        <v>1746</v>
      </c>
      <c r="C209" s="7" t="s">
        <v>1667</v>
      </c>
      <c r="D209" s="3" t="s">
        <v>1668</v>
      </c>
      <c r="E209" s="3">
        <v>400</v>
      </c>
      <c r="F209" s="3" t="s">
        <v>1669</v>
      </c>
      <c r="G209" s="3" t="s">
        <v>1670</v>
      </c>
      <c r="H209" s="3">
        <v>65</v>
      </c>
      <c r="I209" s="25" t="s">
        <v>1450</v>
      </c>
      <c r="J209" s="26">
        <v>200</v>
      </c>
      <c r="K209" s="26" t="s">
        <v>1557</v>
      </c>
      <c r="L209" s="26" t="s">
        <v>1558</v>
      </c>
      <c r="M209" s="26">
        <v>55</v>
      </c>
      <c r="N209" s="26" t="s">
        <v>1362</v>
      </c>
      <c r="O209" s="16" t="s">
        <v>1632</v>
      </c>
      <c r="P209" s="25"/>
      <c r="Q209" s="28" t="str">
        <f t="shared" si="3"/>
        <v>3VA1220-5EF32-0AA0</v>
      </c>
    </row>
    <row r="210" spans="1:17" s="20" customFormat="1" ht="14.45" hidden="1" x14ac:dyDescent="0.3">
      <c r="A210" s="7" t="s">
        <v>1745</v>
      </c>
      <c r="B210" t="s">
        <v>1746</v>
      </c>
      <c r="C210" s="7" t="s">
        <v>1667</v>
      </c>
      <c r="D210" s="3" t="s">
        <v>1668</v>
      </c>
      <c r="E210" s="3">
        <v>400</v>
      </c>
      <c r="F210" s="3" t="s">
        <v>1669</v>
      </c>
      <c r="G210" s="3" t="s">
        <v>1670</v>
      </c>
      <c r="H210" s="3">
        <v>65</v>
      </c>
      <c r="I210" s="25" t="s">
        <v>1450</v>
      </c>
      <c r="J210" s="26">
        <v>250</v>
      </c>
      <c r="K210" s="26" t="s">
        <v>1560</v>
      </c>
      <c r="L210" s="26" t="s">
        <v>1561</v>
      </c>
      <c r="M210" s="26">
        <v>55</v>
      </c>
      <c r="N210" s="26" t="s">
        <v>1362</v>
      </c>
      <c r="O210" s="16" t="s">
        <v>1633</v>
      </c>
      <c r="P210" s="25"/>
      <c r="Q210" s="28" t="str">
        <f t="shared" si="3"/>
        <v>3VA1225-5EF32-0AA0</v>
      </c>
    </row>
    <row r="211" spans="1:17" s="20" customFormat="1" ht="14.45" hidden="1" x14ac:dyDescent="0.3">
      <c r="A211" s="7" t="s">
        <v>1745</v>
      </c>
      <c r="B211" t="s">
        <v>1746</v>
      </c>
      <c r="C211" s="7" t="s">
        <v>1667</v>
      </c>
      <c r="D211" s="3" t="s">
        <v>1668</v>
      </c>
      <c r="E211" s="3">
        <v>400</v>
      </c>
      <c r="F211" s="3" t="s">
        <v>1669</v>
      </c>
      <c r="G211" s="3" t="s">
        <v>1670</v>
      </c>
      <c r="H211" s="3">
        <v>65</v>
      </c>
      <c r="I211" s="25" t="s">
        <v>1450</v>
      </c>
      <c r="J211" s="26">
        <v>320</v>
      </c>
      <c r="K211" s="26" t="s">
        <v>1671</v>
      </c>
      <c r="L211" s="26" t="s">
        <v>1672</v>
      </c>
      <c r="M211" s="26">
        <v>55</v>
      </c>
      <c r="N211" s="26" t="s">
        <v>1362</v>
      </c>
      <c r="O211" s="16" t="s">
        <v>1747</v>
      </c>
      <c r="P211" s="25"/>
      <c r="Q211" s="28" t="str">
        <f t="shared" si="3"/>
        <v>3VA1332-5EF32-0AA0</v>
      </c>
    </row>
    <row r="212" spans="1:17" s="20" customFormat="1" ht="14.45" hidden="1" x14ac:dyDescent="0.3">
      <c r="A212" s="7" t="s">
        <v>1745</v>
      </c>
      <c r="B212" t="s">
        <v>1746</v>
      </c>
      <c r="C212" s="7" t="s">
        <v>1667</v>
      </c>
      <c r="D212" s="3" t="s">
        <v>1668</v>
      </c>
      <c r="E212" s="3">
        <v>400</v>
      </c>
      <c r="F212" s="3" t="s">
        <v>1669</v>
      </c>
      <c r="G212" s="3" t="s">
        <v>1670</v>
      </c>
      <c r="H212" s="3">
        <v>65</v>
      </c>
      <c r="I212" s="25" t="s">
        <v>1450</v>
      </c>
      <c r="J212" s="26">
        <v>400</v>
      </c>
      <c r="K212" s="26" t="s">
        <v>1674</v>
      </c>
      <c r="L212" s="26" t="s">
        <v>1675</v>
      </c>
      <c r="M212" s="26">
        <v>55</v>
      </c>
      <c r="N212" s="26" t="s">
        <v>1362</v>
      </c>
      <c r="O212" s="16" t="s">
        <v>1748</v>
      </c>
      <c r="P212" s="25"/>
      <c r="Q212" s="28" t="str">
        <f t="shared" si="3"/>
        <v>3VA1340-5EF32-0AA0</v>
      </c>
    </row>
    <row r="213" spans="1:17" s="20" customFormat="1" x14ac:dyDescent="0.25">
      <c r="A213" s="7" t="s">
        <v>77</v>
      </c>
      <c r="B213" t="s">
        <v>78</v>
      </c>
      <c r="C213" s="7" t="s">
        <v>79</v>
      </c>
      <c r="D213" s="3" t="s">
        <v>80</v>
      </c>
      <c r="E213" s="3">
        <v>630</v>
      </c>
      <c r="F213" s="3" t="s">
        <v>81</v>
      </c>
      <c r="G213" s="3" t="s">
        <v>82</v>
      </c>
      <c r="H213" s="3">
        <v>65</v>
      </c>
      <c r="I213" s="25" t="s">
        <v>83</v>
      </c>
      <c r="J213" s="26">
        <v>320</v>
      </c>
      <c r="K213" s="26" t="s">
        <v>84</v>
      </c>
      <c r="L213" s="26" t="s">
        <v>85</v>
      </c>
      <c r="M213" s="26">
        <v>55</v>
      </c>
      <c r="N213" s="26" t="s">
        <v>86</v>
      </c>
      <c r="O213" s="16" t="s">
        <v>87</v>
      </c>
      <c r="P213" s="25"/>
      <c r="Q213" s="28" t="str">
        <f t="shared" si="3"/>
        <v>3VA1332-5EF32-0AA0</v>
      </c>
    </row>
    <row r="214" spans="1:17" s="20" customFormat="1" x14ac:dyDescent="0.25">
      <c r="A214" s="7" t="s">
        <v>77</v>
      </c>
      <c r="B214" t="s">
        <v>78</v>
      </c>
      <c r="C214" s="7" t="s">
        <v>79</v>
      </c>
      <c r="D214" s="3" t="s">
        <v>80</v>
      </c>
      <c r="E214" s="3">
        <v>630</v>
      </c>
      <c r="F214" s="3" t="s">
        <v>81</v>
      </c>
      <c r="G214" s="3" t="s">
        <v>82</v>
      </c>
      <c r="H214" s="3">
        <v>65</v>
      </c>
      <c r="I214" s="25" t="s">
        <v>83</v>
      </c>
      <c r="J214" s="26">
        <v>400</v>
      </c>
      <c r="K214" s="26" t="s">
        <v>88</v>
      </c>
      <c r="L214" s="26" t="s">
        <v>89</v>
      </c>
      <c r="M214" s="26">
        <v>55</v>
      </c>
      <c r="N214" s="26" t="s">
        <v>86</v>
      </c>
      <c r="O214" s="16" t="s">
        <v>90</v>
      </c>
      <c r="P214" s="25"/>
      <c r="Q214" s="28" t="str">
        <f t="shared" si="3"/>
        <v>3VA1340-5EF32-0AA0</v>
      </c>
    </row>
    <row r="215" spans="1:17" s="20" customFormat="1" x14ac:dyDescent="0.25">
      <c r="A215" s="7" t="s">
        <v>77</v>
      </c>
      <c r="B215" t="s">
        <v>78</v>
      </c>
      <c r="C215" s="7" t="s">
        <v>79</v>
      </c>
      <c r="D215" s="3" t="s">
        <v>80</v>
      </c>
      <c r="E215" s="3">
        <v>630</v>
      </c>
      <c r="F215" s="3" t="s">
        <v>81</v>
      </c>
      <c r="G215" s="3" t="s">
        <v>82</v>
      </c>
      <c r="H215" s="3">
        <v>65</v>
      </c>
      <c r="I215" s="25" t="s">
        <v>83</v>
      </c>
      <c r="J215" s="26">
        <v>500</v>
      </c>
      <c r="K215" s="26" t="s">
        <v>91</v>
      </c>
      <c r="L215" s="26" t="s">
        <v>92</v>
      </c>
      <c r="M215" s="26">
        <v>55</v>
      </c>
      <c r="N215" s="26" t="s">
        <v>86</v>
      </c>
      <c r="O215" s="16" t="s">
        <v>93</v>
      </c>
      <c r="P215" s="25"/>
      <c r="Q215" s="28" t="str">
        <f t="shared" si="3"/>
        <v>3VA1450-5EF32-0AA0</v>
      </c>
    </row>
    <row r="216" spans="1:17" s="20" customFormat="1" x14ac:dyDescent="0.25">
      <c r="A216" s="7" t="s">
        <v>77</v>
      </c>
      <c r="B216" t="s">
        <v>78</v>
      </c>
      <c r="C216" s="7" t="s">
        <v>79</v>
      </c>
      <c r="D216" s="3" t="s">
        <v>80</v>
      </c>
      <c r="E216" s="3">
        <v>630</v>
      </c>
      <c r="F216" s="3" t="s">
        <v>81</v>
      </c>
      <c r="G216" s="3" t="s">
        <v>82</v>
      </c>
      <c r="H216" s="3">
        <v>65</v>
      </c>
      <c r="I216" s="25" t="s">
        <v>83</v>
      </c>
      <c r="J216" s="26">
        <v>630</v>
      </c>
      <c r="K216" s="26" t="s">
        <v>94</v>
      </c>
      <c r="L216" s="26" t="s">
        <v>95</v>
      </c>
      <c r="M216" s="26">
        <v>55</v>
      </c>
      <c r="N216" s="26" t="s">
        <v>86</v>
      </c>
      <c r="O216" s="16" t="s">
        <v>96</v>
      </c>
      <c r="P216" s="25"/>
      <c r="Q216" s="28" t="str">
        <f t="shared" si="3"/>
        <v>3VA1463-5EF32-0AA0</v>
      </c>
    </row>
    <row r="217" spans="1:17" s="20" customFormat="1" ht="14.45" hidden="1" x14ac:dyDescent="0.3">
      <c r="A217" s="7" t="s">
        <v>1745</v>
      </c>
      <c r="B217" t="s">
        <v>1746</v>
      </c>
      <c r="C217" s="7" t="s">
        <v>1664</v>
      </c>
      <c r="D217" s="3" t="s">
        <v>1665</v>
      </c>
      <c r="E217" s="3">
        <v>250</v>
      </c>
      <c r="F217" s="3" t="s">
        <v>1552</v>
      </c>
      <c r="G217" s="3" t="s">
        <v>1666</v>
      </c>
      <c r="H217" s="3">
        <v>65</v>
      </c>
      <c r="I217" s="25" t="s">
        <v>1427</v>
      </c>
      <c r="J217" s="26">
        <v>250</v>
      </c>
      <c r="K217" s="26" t="s">
        <v>1552</v>
      </c>
      <c r="L217" s="26" t="s">
        <v>1687</v>
      </c>
      <c r="M217" s="26">
        <v>55</v>
      </c>
      <c r="N217" s="26" t="s">
        <v>1430</v>
      </c>
      <c r="O217" s="16" t="s">
        <v>1688</v>
      </c>
      <c r="P217" s="25"/>
      <c r="Q217" s="28" t="str">
        <f t="shared" si="3"/>
        <v>3VA2325-5HL32-0AA0</v>
      </c>
    </row>
    <row r="218" spans="1:17" s="20" customFormat="1" ht="14.45" hidden="1" x14ac:dyDescent="0.3">
      <c r="A218" s="7" t="s">
        <v>1745</v>
      </c>
      <c r="B218" t="s">
        <v>1746</v>
      </c>
      <c r="C218" s="7" t="s">
        <v>1667</v>
      </c>
      <c r="D218" s="3" t="s">
        <v>1668</v>
      </c>
      <c r="E218" s="3">
        <v>400</v>
      </c>
      <c r="F218" s="3" t="s">
        <v>1669</v>
      </c>
      <c r="G218" s="3" t="s">
        <v>1670</v>
      </c>
      <c r="H218" s="3">
        <v>65</v>
      </c>
      <c r="I218" s="25" t="s">
        <v>1427</v>
      </c>
      <c r="J218" s="26">
        <v>400</v>
      </c>
      <c r="K218" s="26" t="s">
        <v>1669</v>
      </c>
      <c r="L218" s="26" t="s">
        <v>1689</v>
      </c>
      <c r="M218" s="26">
        <v>55</v>
      </c>
      <c r="N218" s="26" t="s">
        <v>1430</v>
      </c>
      <c r="O218" s="16" t="s">
        <v>1690</v>
      </c>
      <c r="P218" s="25" t="s">
        <v>1691</v>
      </c>
      <c r="Q218" s="28" t="str">
        <f t="shared" si="3"/>
        <v>3VA2340-5HL32-0AA0</v>
      </c>
    </row>
    <row r="219" spans="1:17" s="20" customFormat="1" ht="14.45" hidden="1" x14ac:dyDescent="0.3">
      <c r="A219" s="7" t="s">
        <v>1745</v>
      </c>
      <c r="B219" t="s">
        <v>1746</v>
      </c>
      <c r="C219" s="7" t="s">
        <v>1667</v>
      </c>
      <c r="D219" s="3" t="s">
        <v>1668</v>
      </c>
      <c r="E219" s="3">
        <v>400</v>
      </c>
      <c r="F219" s="3" t="s">
        <v>1669</v>
      </c>
      <c r="G219" s="3" t="s">
        <v>1670</v>
      </c>
      <c r="H219" s="3">
        <v>65</v>
      </c>
      <c r="I219" s="25" t="s">
        <v>1427</v>
      </c>
      <c r="J219" s="26">
        <v>400</v>
      </c>
      <c r="K219" s="26" t="s">
        <v>1669</v>
      </c>
      <c r="L219" s="26" t="s">
        <v>1692</v>
      </c>
      <c r="M219" s="26">
        <v>55</v>
      </c>
      <c r="N219" s="26" t="s">
        <v>1430</v>
      </c>
      <c r="O219" s="16" t="s">
        <v>1693</v>
      </c>
      <c r="P219" s="25" t="s">
        <v>1694</v>
      </c>
      <c r="Q219" s="28" t="str">
        <f t="shared" si="3"/>
        <v>3VA2440-5HL32-0AA0</v>
      </c>
    </row>
    <row r="220" spans="1:17" s="20" customFormat="1" x14ac:dyDescent="0.25">
      <c r="A220" s="7" t="s">
        <v>77</v>
      </c>
      <c r="B220" t="s">
        <v>78</v>
      </c>
      <c r="C220" s="7" t="s">
        <v>79</v>
      </c>
      <c r="D220" s="3" t="s">
        <v>80</v>
      </c>
      <c r="E220" s="3">
        <v>630</v>
      </c>
      <c r="F220" s="3" t="s">
        <v>81</v>
      </c>
      <c r="G220" s="3" t="s">
        <v>82</v>
      </c>
      <c r="H220" s="3">
        <v>65</v>
      </c>
      <c r="I220" s="25" t="s">
        <v>97</v>
      </c>
      <c r="J220" s="26">
        <v>630</v>
      </c>
      <c r="K220" s="26" t="s">
        <v>81</v>
      </c>
      <c r="L220" s="26" t="s">
        <v>98</v>
      </c>
      <c r="M220" s="26">
        <v>55</v>
      </c>
      <c r="N220" s="26" t="s">
        <v>99</v>
      </c>
      <c r="O220" s="16" t="s">
        <v>100</v>
      </c>
      <c r="P220" s="25"/>
      <c r="Q220" s="28" t="str">
        <f t="shared" si="3"/>
        <v>3VA2463-5HL32-0AA0</v>
      </c>
    </row>
    <row r="221" spans="1:17" s="20" customFormat="1" ht="14.45" hidden="1" x14ac:dyDescent="0.3">
      <c r="A221" s="7" t="s">
        <v>1745</v>
      </c>
      <c r="B221" t="s">
        <v>1746</v>
      </c>
      <c r="C221" s="7" t="s">
        <v>1697</v>
      </c>
      <c r="D221" s="3" t="s">
        <v>1698</v>
      </c>
      <c r="E221" s="3">
        <v>250</v>
      </c>
      <c r="F221" s="3" t="s">
        <v>1552</v>
      </c>
      <c r="G221" s="3" t="s">
        <v>1699</v>
      </c>
      <c r="H221" s="3">
        <v>65</v>
      </c>
      <c r="I221" s="25" t="s">
        <v>1427</v>
      </c>
      <c r="J221" s="26">
        <v>250</v>
      </c>
      <c r="K221" s="26" t="s">
        <v>1552</v>
      </c>
      <c r="L221" s="26" t="s">
        <v>1700</v>
      </c>
      <c r="M221" s="26">
        <v>55</v>
      </c>
      <c r="N221" s="26" t="s">
        <v>1590</v>
      </c>
      <c r="O221" s="16" t="s">
        <v>1701</v>
      </c>
      <c r="P221" s="25"/>
      <c r="Q221" s="28" t="str">
        <f t="shared" si="3"/>
        <v>3VA2325-5HN32-0AA0</v>
      </c>
    </row>
    <row r="222" spans="1:17" s="20" customFormat="1" ht="14.45" hidden="1" x14ac:dyDescent="0.3">
      <c r="A222" s="7" t="s">
        <v>1745</v>
      </c>
      <c r="B222" t="s">
        <v>1746</v>
      </c>
      <c r="C222" s="7" t="s">
        <v>1702</v>
      </c>
      <c r="D222" s="3" t="s">
        <v>1703</v>
      </c>
      <c r="E222" s="3">
        <v>400</v>
      </c>
      <c r="F222" s="3" t="s">
        <v>1669</v>
      </c>
      <c r="G222" s="3" t="s">
        <v>1704</v>
      </c>
      <c r="H222" s="3">
        <v>65</v>
      </c>
      <c r="I222" s="25" t="s">
        <v>1427</v>
      </c>
      <c r="J222" s="26">
        <v>400</v>
      </c>
      <c r="K222" s="26" t="s">
        <v>1669</v>
      </c>
      <c r="L222" s="26" t="s">
        <v>1705</v>
      </c>
      <c r="M222" s="26">
        <v>55</v>
      </c>
      <c r="N222" s="26" t="s">
        <v>1590</v>
      </c>
      <c r="O222" s="16" t="s">
        <v>1706</v>
      </c>
      <c r="P222" s="25" t="s">
        <v>1691</v>
      </c>
      <c r="Q222" s="28" t="str">
        <f t="shared" si="3"/>
        <v>3VA2340-5HN32-0AA0</v>
      </c>
    </row>
    <row r="223" spans="1:17" s="20" customFormat="1" ht="14.45" hidden="1" x14ac:dyDescent="0.3">
      <c r="A223" s="7" t="s">
        <v>1745</v>
      </c>
      <c r="B223" t="s">
        <v>1746</v>
      </c>
      <c r="C223" s="7" t="s">
        <v>1702</v>
      </c>
      <c r="D223" s="3" t="s">
        <v>1703</v>
      </c>
      <c r="E223" s="3">
        <v>400</v>
      </c>
      <c r="F223" s="3" t="s">
        <v>1669</v>
      </c>
      <c r="G223" s="3" t="s">
        <v>1704</v>
      </c>
      <c r="H223" s="3">
        <v>65</v>
      </c>
      <c r="I223" s="25" t="s">
        <v>1427</v>
      </c>
      <c r="J223" s="26">
        <v>400</v>
      </c>
      <c r="K223" s="26" t="s">
        <v>1669</v>
      </c>
      <c r="L223" s="26" t="s">
        <v>1707</v>
      </c>
      <c r="M223" s="26">
        <v>55</v>
      </c>
      <c r="N223" s="26" t="s">
        <v>1590</v>
      </c>
      <c r="O223" s="16" t="s">
        <v>1708</v>
      </c>
      <c r="P223" s="25" t="s">
        <v>1694</v>
      </c>
      <c r="Q223" s="28" t="str">
        <f t="shared" si="3"/>
        <v>3VA2440-5HN32-0AA0</v>
      </c>
    </row>
    <row r="224" spans="1:17" s="20" customFormat="1" ht="14.45" hidden="1" x14ac:dyDescent="0.3">
      <c r="A224" s="7" t="s">
        <v>1745</v>
      </c>
      <c r="B224" t="s">
        <v>1746</v>
      </c>
      <c r="C224" s="7" t="s">
        <v>1709</v>
      </c>
      <c r="D224" s="3" t="s">
        <v>1710</v>
      </c>
      <c r="E224" s="3">
        <v>630</v>
      </c>
      <c r="F224" s="3" t="s">
        <v>1679</v>
      </c>
      <c r="G224" s="3" t="s">
        <v>1711</v>
      </c>
      <c r="H224" s="3">
        <v>65</v>
      </c>
      <c r="I224" s="25" t="s">
        <v>1427</v>
      </c>
      <c r="J224" s="26">
        <v>630</v>
      </c>
      <c r="K224" s="26" t="s">
        <v>1679</v>
      </c>
      <c r="L224" s="26" t="s">
        <v>1712</v>
      </c>
      <c r="M224" s="26">
        <v>55</v>
      </c>
      <c r="N224" s="26" t="s">
        <v>1590</v>
      </c>
      <c r="O224" s="16" t="s">
        <v>1713</v>
      </c>
      <c r="P224" s="25"/>
      <c r="Q224" s="28" t="str">
        <f t="shared" si="3"/>
        <v>3VA2463-5HN32-0AA0</v>
      </c>
    </row>
    <row r="225" spans="1:17" s="20" customFormat="1" ht="14.45" hidden="1" x14ac:dyDescent="0.3">
      <c r="A225" s="7" t="s">
        <v>1745</v>
      </c>
      <c r="B225" t="s">
        <v>1746</v>
      </c>
      <c r="C225" s="7" t="s">
        <v>1697</v>
      </c>
      <c r="D225" s="3" t="s">
        <v>1698</v>
      </c>
      <c r="E225" s="3">
        <v>250</v>
      </c>
      <c r="F225" s="3" t="s">
        <v>1552</v>
      </c>
      <c r="G225" s="3" t="s">
        <v>1699</v>
      </c>
      <c r="H225" s="3">
        <v>65</v>
      </c>
      <c r="I225" s="25" t="s">
        <v>1475</v>
      </c>
      <c r="J225" s="26">
        <v>250</v>
      </c>
      <c r="K225" s="26" t="s">
        <v>1552</v>
      </c>
      <c r="L225" s="26" t="s">
        <v>1714</v>
      </c>
      <c r="M225" s="26">
        <v>55</v>
      </c>
      <c r="N225" s="26" t="s">
        <v>1477</v>
      </c>
      <c r="O225" s="16" t="s">
        <v>1606</v>
      </c>
      <c r="P225" s="25"/>
      <c r="Q225" s="28" t="str">
        <f t="shared" si="3"/>
        <v>3VA2325-5MN32-0AA0</v>
      </c>
    </row>
    <row r="226" spans="1:17" s="20" customFormat="1" ht="14.45" hidden="1" x14ac:dyDescent="0.3">
      <c r="A226" s="7" t="s">
        <v>1745</v>
      </c>
      <c r="B226" t="s">
        <v>1746</v>
      </c>
      <c r="C226" s="7" t="s">
        <v>1702</v>
      </c>
      <c r="D226" s="3" t="s">
        <v>1703</v>
      </c>
      <c r="E226" s="3">
        <v>400</v>
      </c>
      <c r="F226" s="3" t="s">
        <v>1669</v>
      </c>
      <c r="G226" s="3" t="s">
        <v>1704</v>
      </c>
      <c r="H226" s="3">
        <v>65</v>
      </c>
      <c r="I226" s="25" t="s">
        <v>1475</v>
      </c>
      <c r="J226" s="26">
        <v>400</v>
      </c>
      <c r="K226" s="26" t="s">
        <v>1669</v>
      </c>
      <c r="L226" s="26" t="s">
        <v>1715</v>
      </c>
      <c r="M226" s="26">
        <v>55</v>
      </c>
      <c r="N226" s="26" t="s">
        <v>1477</v>
      </c>
      <c r="O226" s="16" t="s">
        <v>1716</v>
      </c>
      <c r="P226" s="25"/>
      <c r="Q226" s="28" t="str">
        <f t="shared" si="3"/>
        <v>3VA2440-5MN32-0AA0</v>
      </c>
    </row>
    <row r="227" spans="1:17" s="20" customFormat="1" ht="14.45" hidden="1" x14ac:dyDescent="0.3">
      <c r="A227" s="7" t="s">
        <v>1745</v>
      </c>
      <c r="B227" t="s">
        <v>1746</v>
      </c>
      <c r="C227" s="7" t="s">
        <v>1709</v>
      </c>
      <c r="D227" s="3" t="s">
        <v>1710</v>
      </c>
      <c r="E227" s="3">
        <v>630</v>
      </c>
      <c r="F227" s="3" t="s">
        <v>1679</v>
      </c>
      <c r="G227" s="3" t="s">
        <v>1711</v>
      </c>
      <c r="H227" s="3">
        <v>65</v>
      </c>
      <c r="I227" s="25" t="s">
        <v>1475</v>
      </c>
      <c r="J227" s="26">
        <v>500</v>
      </c>
      <c r="K227" s="26" t="s">
        <v>1717</v>
      </c>
      <c r="L227" s="26" t="s">
        <v>1718</v>
      </c>
      <c r="M227" s="26">
        <v>55</v>
      </c>
      <c r="N227" s="26" t="s">
        <v>1477</v>
      </c>
      <c r="O227" s="16" t="s">
        <v>1719</v>
      </c>
      <c r="P227" s="25"/>
      <c r="Q227" s="28" t="str">
        <f t="shared" si="3"/>
        <v>3VA2450-5MN32-0AA0</v>
      </c>
    </row>
    <row r="228" spans="1:17" s="20" customFormat="1" ht="14.45" hidden="1" x14ac:dyDescent="0.3">
      <c r="A228" s="7" t="s">
        <v>1745</v>
      </c>
      <c r="B228" t="s">
        <v>1746</v>
      </c>
      <c r="C228" s="7" t="s">
        <v>1709</v>
      </c>
      <c r="D228" s="3" t="s">
        <v>1710</v>
      </c>
      <c r="E228" s="3">
        <v>630</v>
      </c>
      <c r="F228" s="3" t="s">
        <v>1679</v>
      </c>
      <c r="G228" s="3" t="s">
        <v>1711</v>
      </c>
      <c r="H228" s="3">
        <v>65</v>
      </c>
      <c r="I228" s="25" t="s">
        <v>1475</v>
      </c>
      <c r="J228" s="26">
        <v>630</v>
      </c>
      <c r="K228" s="26" t="s">
        <v>1679</v>
      </c>
      <c r="L228" s="26" t="s">
        <v>1720</v>
      </c>
      <c r="M228" s="26">
        <v>55</v>
      </c>
      <c r="N228" s="26" t="s">
        <v>1477</v>
      </c>
      <c r="O228" s="16" t="s">
        <v>1721</v>
      </c>
      <c r="P228" s="25" t="s">
        <v>1722</v>
      </c>
      <c r="Q228" s="28" t="str">
        <f t="shared" si="3"/>
        <v>3VA2563-5MN32-0AA0</v>
      </c>
    </row>
    <row r="229" spans="1:17" s="20" customFormat="1" ht="14.45" hidden="1" x14ac:dyDescent="0.3">
      <c r="A229" s="7" t="s">
        <v>1745</v>
      </c>
      <c r="B229" t="s">
        <v>1746</v>
      </c>
      <c r="C229" s="7" t="s">
        <v>1709</v>
      </c>
      <c r="D229" s="3" t="s">
        <v>1710</v>
      </c>
      <c r="E229" s="3">
        <v>630</v>
      </c>
      <c r="F229" s="3" t="s">
        <v>1679</v>
      </c>
      <c r="G229" s="3" t="s">
        <v>1711</v>
      </c>
      <c r="H229" s="3">
        <v>65</v>
      </c>
      <c r="I229" s="25" t="s">
        <v>1475</v>
      </c>
      <c r="J229" s="26">
        <v>630</v>
      </c>
      <c r="K229" s="26" t="s">
        <v>1679</v>
      </c>
      <c r="L229" s="26" t="s">
        <v>1723</v>
      </c>
      <c r="M229" s="26">
        <v>55</v>
      </c>
      <c r="N229" s="26" t="s">
        <v>1724</v>
      </c>
      <c r="O229" s="16" t="s">
        <v>1725</v>
      </c>
      <c r="P229" s="25"/>
      <c r="Q229" s="28" t="str">
        <f>HYPERLINK("https://www.novymodeion.cz/vysledky-vyhledavani?q="&amp;MID(O229,1,18),MID(O229,1,18))</f>
        <v>3VA2780-1AE03-0AA0</v>
      </c>
    </row>
    <row r="230" spans="1:17" s="20" customFormat="1" ht="14.45" hidden="1" x14ac:dyDescent="0.3">
      <c r="A230" s="7" t="s">
        <v>1745</v>
      </c>
      <c r="B230" t="s">
        <v>1746</v>
      </c>
      <c r="C230" s="7" t="s">
        <v>1726</v>
      </c>
      <c r="D230" s="3" t="s">
        <v>1727</v>
      </c>
      <c r="E230" s="3">
        <v>250</v>
      </c>
      <c r="F230" s="3">
        <v>250</v>
      </c>
      <c r="G230" s="3">
        <v>1000</v>
      </c>
      <c r="H230" s="3">
        <v>65</v>
      </c>
      <c r="I230" s="25" t="s">
        <v>1450</v>
      </c>
      <c r="J230" s="26">
        <v>250</v>
      </c>
      <c r="K230" s="26" t="s">
        <v>1560</v>
      </c>
      <c r="L230" s="26" t="s">
        <v>1561</v>
      </c>
      <c r="M230" s="26">
        <v>55</v>
      </c>
      <c r="N230" s="26" t="s">
        <v>1362</v>
      </c>
      <c r="O230" s="16" t="s">
        <v>1633</v>
      </c>
      <c r="P230" s="25"/>
      <c r="Q230" s="28" t="str">
        <f t="shared" si="3"/>
        <v>3VA1225-5EF32-0AA0</v>
      </c>
    </row>
    <row r="231" spans="1:17" s="20" customFormat="1" ht="14.45" hidden="1" x14ac:dyDescent="0.3">
      <c r="A231" s="7" t="s">
        <v>1745</v>
      </c>
      <c r="B231" t="s">
        <v>1746</v>
      </c>
      <c r="C231" s="7" t="s">
        <v>1728</v>
      </c>
      <c r="D231" s="3" t="s">
        <v>1729</v>
      </c>
      <c r="E231" s="3">
        <v>315</v>
      </c>
      <c r="F231" s="3">
        <v>315</v>
      </c>
      <c r="G231" s="3">
        <v>1260</v>
      </c>
      <c r="H231" s="3">
        <v>65</v>
      </c>
      <c r="I231" s="25" t="s">
        <v>1450</v>
      </c>
      <c r="J231" s="26">
        <v>320</v>
      </c>
      <c r="K231" s="25" t="s">
        <v>1671</v>
      </c>
      <c r="L231" s="26" t="s">
        <v>1672</v>
      </c>
      <c r="M231" s="26">
        <v>55</v>
      </c>
      <c r="N231" s="26" t="s">
        <v>1362</v>
      </c>
      <c r="O231" s="32" t="s">
        <v>1747</v>
      </c>
      <c r="P231" s="25"/>
      <c r="Q231" s="28" t="str">
        <f t="shared" si="3"/>
        <v>3VA1332-5EF32-0AA0</v>
      </c>
    </row>
    <row r="232" spans="1:17" s="20" customFormat="1" ht="14.45" hidden="1" x14ac:dyDescent="0.3">
      <c r="A232" s="7" t="s">
        <v>1745</v>
      </c>
      <c r="B232" t="s">
        <v>1746</v>
      </c>
      <c r="C232" s="7" t="s">
        <v>1730</v>
      </c>
      <c r="D232" s="3" t="s">
        <v>1731</v>
      </c>
      <c r="E232" s="3">
        <v>400</v>
      </c>
      <c r="F232" s="3">
        <v>400</v>
      </c>
      <c r="G232" s="3">
        <v>1600</v>
      </c>
      <c r="H232" s="3">
        <v>65</v>
      </c>
      <c r="I232" s="25" t="s">
        <v>1450</v>
      </c>
      <c r="J232" s="26">
        <v>400</v>
      </c>
      <c r="K232" s="25" t="s">
        <v>1674</v>
      </c>
      <c r="L232" s="26" t="s">
        <v>1675</v>
      </c>
      <c r="M232" s="26">
        <v>55</v>
      </c>
      <c r="N232" s="26" t="s">
        <v>1362</v>
      </c>
      <c r="O232" s="32" t="s">
        <v>1748</v>
      </c>
      <c r="P232" s="25"/>
      <c r="Q232" s="28" t="str">
        <f t="shared" si="3"/>
        <v>3VA1340-5EF32-0AA0</v>
      </c>
    </row>
    <row r="233" spans="1:17" s="20" customFormat="1" ht="14.45" hidden="1" x14ac:dyDescent="0.3">
      <c r="A233" s="7" t="s">
        <v>1745</v>
      </c>
      <c r="B233" t="s">
        <v>1746</v>
      </c>
      <c r="C233" s="7" t="s">
        <v>1732</v>
      </c>
      <c r="D233" s="3" t="s">
        <v>1733</v>
      </c>
      <c r="E233" s="3">
        <v>500</v>
      </c>
      <c r="F233" s="3">
        <v>500</v>
      </c>
      <c r="G233" s="3">
        <v>2000</v>
      </c>
      <c r="H233" s="3">
        <v>65</v>
      </c>
      <c r="I233" s="25" t="s">
        <v>1450</v>
      </c>
      <c r="J233" s="26">
        <v>500</v>
      </c>
      <c r="K233" s="26" t="s">
        <v>1681</v>
      </c>
      <c r="L233" s="26" t="s">
        <v>1682</v>
      </c>
      <c r="M233" s="26">
        <v>55</v>
      </c>
      <c r="N233" s="26" t="s">
        <v>1362</v>
      </c>
      <c r="O233" s="16" t="s">
        <v>1749</v>
      </c>
      <c r="P233" s="25"/>
      <c r="Q233" s="28" t="str">
        <f t="shared" si="3"/>
        <v>3VA1450-5EF32-0AA0</v>
      </c>
    </row>
    <row r="234" spans="1:17" s="20" customFormat="1" ht="14.45" hidden="1" x14ac:dyDescent="0.3">
      <c r="A234" s="7" t="s">
        <v>1745</v>
      </c>
      <c r="B234" t="s">
        <v>1746</v>
      </c>
      <c r="C234" s="7" t="s">
        <v>1734</v>
      </c>
      <c r="D234" s="3" t="s">
        <v>1735</v>
      </c>
      <c r="E234" s="3">
        <v>630</v>
      </c>
      <c r="F234" s="3">
        <v>630</v>
      </c>
      <c r="G234" s="3">
        <v>2520</v>
      </c>
      <c r="H234" s="3">
        <v>65</v>
      </c>
      <c r="I234" s="25" t="s">
        <v>1450</v>
      </c>
      <c r="J234" s="26">
        <v>630</v>
      </c>
      <c r="K234" s="26" t="s">
        <v>1684</v>
      </c>
      <c r="L234" s="26" t="s">
        <v>1685</v>
      </c>
      <c r="M234" s="26">
        <v>55</v>
      </c>
      <c r="N234" s="26" t="s">
        <v>1362</v>
      </c>
      <c r="O234" s="16" t="s">
        <v>1750</v>
      </c>
      <c r="P234" s="25"/>
      <c r="Q234" s="28" t="str">
        <f t="shared" si="3"/>
        <v>3VA1463-5EF32-0AA0</v>
      </c>
    </row>
    <row r="235" spans="1:17" s="20" customFormat="1" ht="14.45" hidden="1" x14ac:dyDescent="0.3">
      <c r="A235" s="7" t="s">
        <v>1745</v>
      </c>
      <c r="B235" t="s">
        <v>1746</v>
      </c>
      <c r="C235" s="7" t="s">
        <v>1736</v>
      </c>
      <c r="D235" s="3" t="s">
        <v>1737</v>
      </c>
      <c r="E235" s="3">
        <v>250</v>
      </c>
      <c r="F235" s="3" t="s">
        <v>1552</v>
      </c>
      <c r="G235" s="3" t="s">
        <v>1699</v>
      </c>
      <c r="H235" s="3">
        <v>65</v>
      </c>
      <c r="I235" s="25" t="s">
        <v>1427</v>
      </c>
      <c r="J235" s="26">
        <v>250</v>
      </c>
      <c r="K235" s="26" t="s">
        <v>1552</v>
      </c>
      <c r="L235" s="26" t="s">
        <v>1700</v>
      </c>
      <c r="M235" s="26">
        <v>55</v>
      </c>
      <c r="N235" s="26" t="s">
        <v>1590</v>
      </c>
      <c r="O235" s="16" t="s">
        <v>1701</v>
      </c>
      <c r="P235" s="25"/>
      <c r="Q235" s="28" t="str">
        <f t="shared" si="3"/>
        <v>3VA2325-5HN32-0AA0</v>
      </c>
    </row>
    <row r="236" spans="1:17" s="20" customFormat="1" ht="14.45" hidden="1" x14ac:dyDescent="0.3">
      <c r="A236" s="7" t="s">
        <v>1745</v>
      </c>
      <c r="B236" t="s">
        <v>1746</v>
      </c>
      <c r="C236" s="7" t="s">
        <v>1738</v>
      </c>
      <c r="D236" s="3" t="s">
        <v>1739</v>
      </c>
      <c r="E236" s="3">
        <v>400</v>
      </c>
      <c r="F236" s="3" t="s">
        <v>1669</v>
      </c>
      <c r="G236" s="3" t="s">
        <v>1704</v>
      </c>
      <c r="H236" s="3">
        <v>65</v>
      </c>
      <c r="I236" s="25" t="s">
        <v>1427</v>
      </c>
      <c r="J236" s="26">
        <v>400</v>
      </c>
      <c r="K236" s="26" t="s">
        <v>1669</v>
      </c>
      <c r="L236" s="26" t="s">
        <v>1705</v>
      </c>
      <c r="M236" s="26">
        <v>55</v>
      </c>
      <c r="N236" s="26" t="s">
        <v>1590</v>
      </c>
      <c r="O236" s="16" t="s">
        <v>1706</v>
      </c>
      <c r="P236" s="25" t="s">
        <v>1691</v>
      </c>
      <c r="Q236" s="28" t="str">
        <f t="shared" si="3"/>
        <v>3VA2340-5HN32-0AA0</v>
      </c>
    </row>
    <row r="237" spans="1:17" s="20" customFormat="1" ht="14.45" hidden="1" x14ac:dyDescent="0.3">
      <c r="A237" s="7" t="s">
        <v>1745</v>
      </c>
      <c r="B237" t="s">
        <v>1746</v>
      </c>
      <c r="C237" s="7" t="s">
        <v>1738</v>
      </c>
      <c r="D237" s="3" t="s">
        <v>1739</v>
      </c>
      <c r="E237" s="3">
        <v>400</v>
      </c>
      <c r="F237" s="3" t="s">
        <v>1669</v>
      </c>
      <c r="G237" s="3" t="s">
        <v>1704</v>
      </c>
      <c r="H237" s="3">
        <v>65</v>
      </c>
      <c r="I237" s="25" t="s">
        <v>1427</v>
      </c>
      <c r="J237" s="26">
        <v>400</v>
      </c>
      <c r="K237" s="26" t="s">
        <v>1669</v>
      </c>
      <c r="L237" s="26" t="s">
        <v>1707</v>
      </c>
      <c r="M237" s="26">
        <v>55</v>
      </c>
      <c r="N237" s="26" t="s">
        <v>1590</v>
      </c>
      <c r="O237" s="16" t="s">
        <v>1708</v>
      </c>
      <c r="P237" s="25" t="s">
        <v>1694</v>
      </c>
      <c r="Q237" s="28" t="str">
        <f t="shared" si="3"/>
        <v>3VA2440-5HN32-0AA0</v>
      </c>
    </row>
    <row r="238" spans="1:17" s="20" customFormat="1" ht="14.45" hidden="1" x14ac:dyDescent="0.3">
      <c r="A238" s="7" t="s">
        <v>1745</v>
      </c>
      <c r="B238" t="s">
        <v>1746</v>
      </c>
      <c r="C238" s="7" t="s">
        <v>1740</v>
      </c>
      <c r="D238" s="3" t="s">
        <v>1741</v>
      </c>
      <c r="E238" s="3">
        <v>630</v>
      </c>
      <c r="F238" s="3" t="s">
        <v>1679</v>
      </c>
      <c r="G238" s="3" t="s">
        <v>1711</v>
      </c>
      <c r="H238" s="3">
        <v>65</v>
      </c>
      <c r="I238" s="25" t="s">
        <v>1427</v>
      </c>
      <c r="J238" s="26">
        <v>630</v>
      </c>
      <c r="K238" s="26" t="s">
        <v>1679</v>
      </c>
      <c r="L238" s="26" t="s">
        <v>1712</v>
      </c>
      <c r="M238" s="26">
        <v>55</v>
      </c>
      <c r="N238" s="26" t="s">
        <v>1590</v>
      </c>
      <c r="O238" s="16" t="s">
        <v>1713</v>
      </c>
      <c r="P238" s="25"/>
      <c r="Q238" s="28" t="str">
        <f t="shared" si="3"/>
        <v>3VA2463-5HN32-0AA0</v>
      </c>
    </row>
    <row r="239" spans="1:17" s="20" customFormat="1" ht="14.45" hidden="1" x14ac:dyDescent="0.3">
      <c r="A239" s="7" t="s">
        <v>1745</v>
      </c>
      <c r="B239" t="s">
        <v>1746</v>
      </c>
      <c r="C239" s="7" t="s">
        <v>1742</v>
      </c>
      <c r="D239" s="3" t="s">
        <v>1743</v>
      </c>
      <c r="E239" s="3">
        <v>630</v>
      </c>
      <c r="F239" s="3" t="s">
        <v>1356</v>
      </c>
      <c r="G239" s="3" t="s">
        <v>1356</v>
      </c>
      <c r="H239" s="3" t="s">
        <v>1356</v>
      </c>
      <c r="I239" s="25" t="s">
        <v>1545</v>
      </c>
      <c r="J239" s="26">
        <v>630</v>
      </c>
      <c r="K239" s="26" t="s">
        <v>1356</v>
      </c>
      <c r="L239" s="26" t="s">
        <v>1356</v>
      </c>
      <c r="M239" s="26" t="s">
        <v>1356</v>
      </c>
      <c r="N239" s="26" t="s">
        <v>1546</v>
      </c>
      <c r="O239" s="16" t="s">
        <v>1744</v>
      </c>
      <c r="P239" s="25"/>
      <c r="Q239" s="28" t="str">
        <f t="shared" si="3"/>
        <v>3VA1463-1AA32-0AA0</v>
      </c>
    </row>
    <row r="240" spans="1:17" s="20" customFormat="1" ht="14.45" hidden="1" x14ac:dyDescent="0.3">
      <c r="A240" s="7" t="s">
        <v>1745</v>
      </c>
      <c r="B240" t="s">
        <v>1746</v>
      </c>
      <c r="C240" s="7" t="s">
        <v>1664</v>
      </c>
      <c r="D240" s="3" t="s">
        <v>1665</v>
      </c>
      <c r="E240" s="3">
        <v>250</v>
      </c>
      <c r="F240" s="3" t="s">
        <v>1552</v>
      </c>
      <c r="G240" s="3" t="s">
        <v>1666</v>
      </c>
      <c r="H240" s="3">
        <v>65</v>
      </c>
      <c r="I240" s="25" t="s">
        <v>1450</v>
      </c>
      <c r="J240" s="26">
        <v>125</v>
      </c>
      <c r="K240" s="26" t="s">
        <v>1570</v>
      </c>
      <c r="L240" s="26" t="s">
        <v>1418</v>
      </c>
      <c r="M240" s="26">
        <v>70</v>
      </c>
      <c r="N240" s="26" t="s">
        <v>1362</v>
      </c>
      <c r="O240" s="16" t="s">
        <v>1639</v>
      </c>
      <c r="P240" s="25"/>
      <c r="Q240" s="28" t="str">
        <f t="shared" si="3"/>
        <v>3VA1112-6EF36-0AA0</v>
      </c>
    </row>
    <row r="241" spans="1:17" s="20" customFormat="1" ht="14.45" hidden="1" x14ac:dyDescent="0.3">
      <c r="A241" s="7" t="s">
        <v>1745</v>
      </c>
      <c r="B241" t="s">
        <v>1746</v>
      </c>
      <c r="C241" s="7" t="s">
        <v>1664</v>
      </c>
      <c r="D241" s="3" t="s">
        <v>1665</v>
      </c>
      <c r="E241" s="3">
        <v>250</v>
      </c>
      <c r="F241" s="3" t="s">
        <v>1552</v>
      </c>
      <c r="G241" s="3" t="s">
        <v>1666</v>
      </c>
      <c r="H241" s="3">
        <v>65</v>
      </c>
      <c r="I241" s="25" t="s">
        <v>1450</v>
      </c>
      <c r="J241" s="26">
        <v>160</v>
      </c>
      <c r="K241" s="26" t="s">
        <v>1424</v>
      </c>
      <c r="L241" s="26" t="s">
        <v>1425</v>
      </c>
      <c r="M241" s="26">
        <v>70</v>
      </c>
      <c r="N241" s="26" t="s">
        <v>1362</v>
      </c>
      <c r="O241" s="16" t="s">
        <v>1641</v>
      </c>
      <c r="P241" s="25"/>
      <c r="Q241" s="28" t="str">
        <f t="shared" si="3"/>
        <v>3VA1216-6EF32-0AA0</v>
      </c>
    </row>
    <row r="242" spans="1:17" s="20" customFormat="1" ht="14.45" hidden="1" x14ac:dyDescent="0.3">
      <c r="A242" s="7" t="s">
        <v>1745</v>
      </c>
      <c r="B242" t="s">
        <v>1746</v>
      </c>
      <c r="C242" s="7" t="s">
        <v>1664</v>
      </c>
      <c r="D242" s="3" t="s">
        <v>1665</v>
      </c>
      <c r="E242" s="3">
        <v>250</v>
      </c>
      <c r="F242" s="3" t="s">
        <v>1552</v>
      </c>
      <c r="G242" s="3" t="s">
        <v>1666</v>
      </c>
      <c r="H242" s="3">
        <v>65</v>
      </c>
      <c r="I242" s="25" t="s">
        <v>1450</v>
      </c>
      <c r="J242" s="26">
        <v>200</v>
      </c>
      <c r="K242" s="26" t="s">
        <v>1557</v>
      </c>
      <c r="L242" s="26" t="s">
        <v>1558</v>
      </c>
      <c r="M242" s="26">
        <v>70</v>
      </c>
      <c r="N242" s="26" t="s">
        <v>1362</v>
      </c>
      <c r="O242" s="16" t="s">
        <v>1642</v>
      </c>
      <c r="P242" s="25"/>
      <c r="Q242" s="28" t="str">
        <f t="shared" si="3"/>
        <v>3VA1220-6EF32-0AA0</v>
      </c>
    </row>
    <row r="243" spans="1:17" s="20" customFormat="1" ht="14.45" hidden="1" x14ac:dyDescent="0.3">
      <c r="A243" s="7" t="s">
        <v>1745</v>
      </c>
      <c r="B243" t="s">
        <v>1746</v>
      </c>
      <c r="C243" s="7" t="s">
        <v>1664</v>
      </c>
      <c r="D243" s="3" t="s">
        <v>1665</v>
      </c>
      <c r="E243" s="3">
        <v>250</v>
      </c>
      <c r="F243" s="3" t="s">
        <v>1552</v>
      </c>
      <c r="G243" s="3" t="s">
        <v>1666</v>
      </c>
      <c r="H243" s="3">
        <v>65</v>
      </c>
      <c r="I243" s="25" t="s">
        <v>1450</v>
      </c>
      <c r="J243" s="26">
        <v>250</v>
      </c>
      <c r="K243" s="26" t="s">
        <v>1560</v>
      </c>
      <c r="L243" s="26" t="s">
        <v>1561</v>
      </c>
      <c r="M243" s="26">
        <v>70</v>
      </c>
      <c r="N243" s="26" t="s">
        <v>1362</v>
      </c>
      <c r="O243" s="16" t="s">
        <v>1643</v>
      </c>
      <c r="P243" s="25"/>
      <c r="Q243" s="28" t="str">
        <f t="shared" si="3"/>
        <v>3VA1225-6EF32-0AA0</v>
      </c>
    </row>
    <row r="244" spans="1:17" s="20" customFormat="1" ht="14.45" hidden="1" x14ac:dyDescent="0.3">
      <c r="A244" s="7" t="s">
        <v>1745</v>
      </c>
      <c r="B244" t="s">
        <v>1746</v>
      </c>
      <c r="C244" s="7" t="s">
        <v>1667</v>
      </c>
      <c r="D244" s="3" t="s">
        <v>1668</v>
      </c>
      <c r="E244" s="3">
        <v>400</v>
      </c>
      <c r="F244" s="3" t="s">
        <v>1669</v>
      </c>
      <c r="G244" s="3" t="s">
        <v>1670</v>
      </c>
      <c r="H244" s="3">
        <v>65</v>
      </c>
      <c r="I244" s="25" t="s">
        <v>1450</v>
      </c>
      <c r="J244" s="26">
        <v>200</v>
      </c>
      <c r="K244" s="26" t="s">
        <v>1557</v>
      </c>
      <c r="L244" s="26" t="s">
        <v>1558</v>
      </c>
      <c r="M244" s="26">
        <v>70</v>
      </c>
      <c r="N244" s="26" t="s">
        <v>1362</v>
      </c>
      <c r="O244" s="16" t="s">
        <v>1642</v>
      </c>
      <c r="P244" s="25"/>
      <c r="Q244" s="28" t="str">
        <f t="shared" si="3"/>
        <v>3VA1220-6EF32-0AA0</v>
      </c>
    </row>
    <row r="245" spans="1:17" s="20" customFormat="1" ht="14.45" hidden="1" x14ac:dyDescent="0.3">
      <c r="A245" s="7" t="s">
        <v>1745</v>
      </c>
      <c r="B245" t="s">
        <v>1746</v>
      </c>
      <c r="C245" s="7" t="s">
        <v>1667</v>
      </c>
      <c r="D245" s="3" t="s">
        <v>1668</v>
      </c>
      <c r="E245" s="3">
        <v>400</v>
      </c>
      <c r="F245" s="3" t="s">
        <v>1669</v>
      </c>
      <c r="G245" s="3" t="s">
        <v>1670</v>
      </c>
      <c r="H245" s="3">
        <v>65</v>
      </c>
      <c r="I245" s="25" t="s">
        <v>1450</v>
      </c>
      <c r="J245" s="26">
        <v>250</v>
      </c>
      <c r="K245" s="26" t="s">
        <v>1560</v>
      </c>
      <c r="L245" s="26" t="s">
        <v>1561</v>
      </c>
      <c r="M245" s="26">
        <v>70</v>
      </c>
      <c r="N245" s="26" t="s">
        <v>1362</v>
      </c>
      <c r="O245" s="16" t="s">
        <v>1643</v>
      </c>
      <c r="P245" s="25"/>
      <c r="Q245" s="28" t="str">
        <f t="shared" si="3"/>
        <v>3VA1225-6EF32-0AA0</v>
      </c>
    </row>
    <row r="246" spans="1:17" s="20" customFormat="1" ht="14.45" hidden="1" x14ac:dyDescent="0.3">
      <c r="A246" s="7" t="s">
        <v>1745</v>
      </c>
      <c r="B246" t="s">
        <v>1746</v>
      </c>
      <c r="C246" s="7" t="s">
        <v>1667</v>
      </c>
      <c r="D246" s="3" t="s">
        <v>1668</v>
      </c>
      <c r="E246" s="3">
        <v>400</v>
      </c>
      <c r="F246" s="3" t="s">
        <v>1669</v>
      </c>
      <c r="G246" s="3" t="s">
        <v>1670</v>
      </c>
      <c r="H246" s="3">
        <v>65</v>
      </c>
      <c r="I246" s="25" t="s">
        <v>1450</v>
      </c>
      <c r="J246" s="26">
        <v>320</v>
      </c>
      <c r="K246" s="26" t="s">
        <v>1671</v>
      </c>
      <c r="L246" s="26" t="s">
        <v>1672</v>
      </c>
      <c r="M246" s="26">
        <v>70</v>
      </c>
      <c r="N246" s="26" t="s">
        <v>1362</v>
      </c>
      <c r="O246" s="16" t="s">
        <v>1751</v>
      </c>
      <c r="P246" s="25"/>
      <c r="Q246" s="28" t="str">
        <f t="shared" si="3"/>
        <v>3VA1332-6EF32-0AA0</v>
      </c>
    </row>
    <row r="247" spans="1:17" s="20" customFormat="1" ht="14.45" hidden="1" x14ac:dyDescent="0.3">
      <c r="A247" s="7" t="s">
        <v>1745</v>
      </c>
      <c r="B247" t="s">
        <v>1746</v>
      </c>
      <c r="C247" s="7" t="s">
        <v>1667</v>
      </c>
      <c r="D247" s="3" t="s">
        <v>1668</v>
      </c>
      <c r="E247" s="3">
        <v>400</v>
      </c>
      <c r="F247" s="3" t="s">
        <v>1669</v>
      </c>
      <c r="G247" s="3" t="s">
        <v>1670</v>
      </c>
      <c r="H247" s="3">
        <v>65</v>
      </c>
      <c r="I247" s="25" t="s">
        <v>1450</v>
      </c>
      <c r="J247" s="26">
        <v>400</v>
      </c>
      <c r="K247" s="26" t="s">
        <v>1674</v>
      </c>
      <c r="L247" s="26" t="s">
        <v>1675</v>
      </c>
      <c r="M247" s="26">
        <v>70</v>
      </c>
      <c r="N247" s="26" t="s">
        <v>1362</v>
      </c>
      <c r="O247" s="16" t="s">
        <v>1752</v>
      </c>
      <c r="P247" s="25"/>
      <c r="Q247" s="28" t="str">
        <f t="shared" si="3"/>
        <v>3VA1340-6EF32-0AA0</v>
      </c>
    </row>
    <row r="248" spans="1:17" s="20" customFormat="1" x14ac:dyDescent="0.25">
      <c r="A248" s="7" t="s">
        <v>77</v>
      </c>
      <c r="B248" t="s">
        <v>78</v>
      </c>
      <c r="C248" s="7" t="s">
        <v>79</v>
      </c>
      <c r="D248" s="3" t="s">
        <v>80</v>
      </c>
      <c r="E248" s="3">
        <v>630</v>
      </c>
      <c r="F248" s="3" t="s">
        <v>81</v>
      </c>
      <c r="G248" s="3" t="s">
        <v>82</v>
      </c>
      <c r="H248" s="3">
        <v>65</v>
      </c>
      <c r="I248" s="25" t="s">
        <v>83</v>
      </c>
      <c r="J248" s="26">
        <v>320</v>
      </c>
      <c r="K248" s="26" t="s">
        <v>84</v>
      </c>
      <c r="L248" s="26" t="s">
        <v>85</v>
      </c>
      <c r="M248" s="26">
        <v>70</v>
      </c>
      <c r="N248" s="26" t="s">
        <v>86</v>
      </c>
      <c r="O248" s="16" t="s">
        <v>101</v>
      </c>
      <c r="P248" s="25"/>
      <c r="Q248" s="28" t="str">
        <f t="shared" si="3"/>
        <v>3VA1332-6EF32-0AA0</v>
      </c>
    </row>
    <row r="249" spans="1:17" s="20" customFormat="1" x14ac:dyDescent="0.25">
      <c r="A249" s="7" t="s">
        <v>77</v>
      </c>
      <c r="B249" t="s">
        <v>78</v>
      </c>
      <c r="C249" s="7" t="s">
        <v>79</v>
      </c>
      <c r="D249" s="3" t="s">
        <v>80</v>
      </c>
      <c r="E249" s="3">
        <v>630</v>
      </c>
      <c r="F249" s="3" t="s">
        <v>81</v>
      </c>
      <c r="G249" s="3" t="s">
        <v>82</v>
      </c>
      <c r="H249" s="3">
        <v>65</v>
      </c>
      <c r="I249" s="25" t="s">
        <v>83</v>
      </c>
      <c r="J249" s="26">
        <v>400</v>
      </c>
      <c r="K249" s="26" t="s">
        <v>88</v>
      </c>
      <c r="L249" s="26" t="s">
        <v>89</v>
      </c>
      <c r="M249" s="26">
        <v>70</v>
      </c>
      <c r="N249" s="26" t="s">
        <v>86</v>
      </c>
      <c r="O249" s="16" t="s">
        <v>102</v>
      </c>
      <c r="P249" s="25"/>
      <c r="Q249" s="28" t="str">
        <f t="shared" si="3"/>
        <v>3VA1340-6EF32-0AA0</v>
      </c>
    </row>
    <row r="250" spans="1:17" s="20" customFormat="1" x14ac:dyDescent="0.25">
      <c r="A250" s="7" t="s">
        <v>77</v>
      </c>
      <c r="B250" t="s">
        <v>78</v>
      </c>
      <c r="C250" s="7" t="s">
        <v>79</v>
      </c>
      <c r="D250" s="3" t="s">
        <v>80</v>
      </c>
      <c r="E250" s="3">
        <v>630</v>
      </c>
      <c r="F250" s="3" t="s">
        <v>81</v>
      </c>
      <c r="G250" s="3" t="s">
        <v>82</v>
      </c>
      <c r="H250" s="3">
        <v>65</v>
      </c>
      <c r="I250" s="25" t="s">
        <v>83</v>
      </c>
      <c r="J250" s="26">
        <v>500</v>
      </c>
      <c r="K250" s="26" t="s">
        <v>91</v>
      </c>
      <c r="L250" s="26" t="s">
        <v>92</v>
      </c>
      <c r="M250" s="26">
        <v>70</v>
      </c>
      <c r="N250" s="26" t="s">
        <v>86</v>
      </c>
      <c r="O250" s="16" t="s">
        <v>103</v>
      </c>
      <c r="P250" s="25"/>
      <c r="Q250" s="28" t="str">
        <f t="shared" si="3"/>
        <v>3VA1450-6EF32-0AA0</v>
      </c>
    </row>
    <row r="251" spans="1:17" s="20" customFormat="1" x14ac:dyDescent="0.25">
      <c r="A251" s="7" t="s">
        <v>77</v>
      </c>
      <c r="B251" t="s">
        <v>78</v>
      </c>
      <c r="C251" s="7" t="s">
        <v>79</v>
      </c>
      <c r="D251" s="3" t="s">
        <v>80</v>
      </c>
      <c r="E251" s="3">
        <v>630</v>
      </c>
      <c r="F251" s="3" t="s">
        <v>81</v>
      </c>
      <c r="G251" s="3" t="s">
        <v>82</v>
      </c>
      <c r="H251" s="3">
        <v>65</v>
      </c>
      <c r="I251" s="25" t="s">
        <v>83</v>
      </c>
      <c r="J251" s="26">
        <v>630</v>
      </c>
      <c r="K251" s="26" t="s">
        <v>94</v>
      </c>
      <c r="L251" s="26" t="s">
        <v>95</v>
      </c>
      <c r="M251" s="26">
        <v>70</v>
      </c>
      <c r="N251" s="26" t="s">
        <v>86</v>
      </c>
      <c r="O251" s="16" t="s">
        <v>104</v>
      </c>
      <c r="P251" s="25"/>
      <c r="Q251" s="28" t="str">
        <f t="shared" si="3"/>
        <v>3VA1463-6EF32-0AA0</v>
      </c>
    </row>
    <row r="252" spans="1:17" s="20" customFormat="1" ht="14.45" hidden="1" x14ac:dyDescent="0.3">
      <c r="A252" s="7" t="s">
        <v>1745</v>
      </c>
      <c r="B252" t="s">
        <v>1746</v>
      </c>
      <c r="C252" s="7" t="s">
        <v>1664</v>
      </c>
      <c r="D252" s="3" t="s">
        <v>1665</v>
      </c>
      <c r="E252" s="3">
        <v>250</v>
      </c>
      <c r="F252" s="3" t="s">
        <v>1552</v>
      </c>
      <c r="G252" s="3" t="s">
        <v>1666</v>
      </c>
      <c r="H252" s="3">
        <v>65</v>
      </c>
      <c r="I252" s="25" t="s">
        <v>1427</v>
      </c>
      <c r="J252" s="26">
        <v>250</v>
      </c>
      <c r="K252" s="26" t="s">
        <v>1552</v>
      </c>
      <c r="L252" s="26" t="s">
        <v>1687</v>
      </c>
      <c r="M252" s="26">
        <v>85</v>
      </c>
      <c r="N252" s="26" t="s">
        <v>1430</v>
      </c>
      <c r="O252" s="16" t="s">
        <v>1753</v>
      </c>
      <c r="P252" s="25"/>
      <c r="Q252" s="28" t="str">
        <f t="shared" si="3"/>
        <v>3VA2325-6HL32-0AA0</v>
      </c>
    </row>
    <row r="253" spans="1:17" s="20" customFormat="1" ht="14.45" hidden="1" x14ac:dyDescent="0.3">
      <c r="A253" s="7" t="s">
        <v>1745</v>
      </c>
      <c r="B253" t="s">
        <v>1746</v>
      </c>
      <c r="C253" s="7" t="s">
        <v>1667</v>
      </c>
      <c r="D253" s="3" t="s">
        <v>1668</v>
      </c>
      <c r="E253" s="3">
        <v>400</v>
      </c>
      <c r="F253" s="3" t="s">
        <v>1669</v>
      </c>
      <c r="G253" s="3" t="s">
        <v>1670</v>
      </c>
      <c r="H253" s="3">
        <v>65</v>
      </c>
      <c r="I253" s="25" t="s">
        <v>1427</v>
      </c>
      <c r="J253" s="26">
        <v>400</v>
      </c>
      <c r="K253" s="26" t="s">
        <v>1669</v>
      </c>
      <c r="L253" s="26" t="s">
        <v>1689</v>
      </c>
      <c r="M253" s="26">
        <v>85</v>
      </c>
      <c r="N253" s="26" t="s">
        <v>1430</v>
      </c>
      <c r="O253" s="16" t="s">
        <v>1754</v>
      </c>
      <c r="P253" s="25" t="s">
        <v>1691</v>
      </c>
      <c r="Q253" s="28" t="str">
        <f t="shared" si="3"/>
        <v>3VA2340-6HL32-0AA0</v>
      </c>
    </row>
    <row r="254" spans="1:17" s="20" customFormat="1" ht="14.45" hidden="1" x14ac:dyDescent="0.3">
      <c r="A254" s="7" t="s">
        <v>1745</v>
      </c>
      <c r="B254" t="s">
        <v>1746</v>
      </c>
      <c r="C254" s="7" t="s">
        <v>1667</v>
      </c>
      <c r="D254" s="3" t="s">
        <v>1668</v>
      </c>
      <c r="E254" s="3">
        <v>400</v>
      </c>
      <c r="F254" s="3" t="s">
        <v>1669</v>
      </c>
      <c r="G254" s="3" t="s">
        <v>1670</v>
      </c>
      <c r="H254" s="3">
        <v>65</v>
      </c>
      <c r="I254" s="25" t="s">
        <v>1427</v>
      </c>
      <c r="J254" s="26">
        <v>400</v>
      </c>
      <c r="K254" s="26" t="s">
        <v>1669</v>
      </c>
      <c r="L254" s="26" t="s">
        <v>1692</v>
      </c>
      <c r="M254" s="26">
        <v>85</v>
      </c>
      <c r="N254" s="26" t="s">
        <v>1430</v>
      </c>
      <c r="O254" s="16" t="s">
        <v>1755</v>
      </c>
      <c r="P254" s="25" t="s">
        <v>1694</v>
      </c>
      <c r="Q254" s="28" t="str">
        <f t="shared" si="3"/>
        <v>3VA2440-6HL32-0AA0</v>
      </c>
    </row>
    <row r="255" spans="1:17" s="20" customFormat="1" x14ac:dyDescent="0.25">
      <c r="A255" s="7" t="s">
        <v>77</v>
      </c>
      <c r="B255" t="s">
        <v>78</v>
      </c>
      <c r="C255" s="7" t="s">
        <v>79</v>
      </c>
      <c r="D255" s="3" t="s">
        <v>80</v>
      </c>
      <c r="E255" s="3">
        <v>630</v>
      </c>
      <c r="F255" s="3" t="s">
        <v>81</v>
      </c>
      <c r="G255" s="3" t="s">
        <v>82</v>
      </c>
      <c r="H255" s="3">
        <v>65</v>
      </c>
      <c r="I255" s="25" t="s">
        <v>97</v>
      </c>
      <c r="J255" s="26">
        <v>630</v>
      </c>
      <c r="K255" s="26" t="s">
        <v>81</v>
      </c>
      <c r="L255" s="26" t="s">
        <v>98</v>
      </c>
      <c r="M255" s="26">
        <v>85</v>
      </c>
      <c r="N255" s="26" t="s">
        <v>99</v>
      </c>
      <c r="O255" s="16" t="s">
        <v>105</v>
      </c>
      <c r="P255" s="25"/>
      <c r="Q255" s="28" t="str">
        <f t="shared" si="3"/>
        <v>3VA2463-6HL32-0AA0</v>
      </c>
    </row>
    <row r="256" spans="1:17" s="20" customFormat="1" ht="14.45" hidden="1" x14ac:dyDescent="0.3">
      <c r="A256" s="7" t="s">
        <v>1745</v>
      </c>
      <c r="B256" t="s">
        <v>1746</v>
      </c>
      <c r="C256" s="7" t="s">
        <v>1697</v>
      </c>
      <c r="D256" s="3" t="s">
        <v>1698</v>
      </c>
      <c r="E256" s="3">
        <v>250</v>
      </c>
      <c r="F256" s="3" t="s">
        <v>1552</v>
      </c>
      <c r="G256" s="3" t="s">
        <v>1699</v>
      </c>
      <c r="H256" s="3">
        <v>65</v>
      </c>
      <c r="I256" s="25" t="s">
        <v>1427</v>
      </c>
      <c r="J256" s="26">
        <v>250</v>
      </c>
      <c r="K256" s="26" t="s">
        <v>1552</v>
      </c>
      <c r="L256" s="26" t="s">
        <v>1700</v>
      </c>
      <c r="M256" s="26">
        <v>85</v>
      </c>
      <c r="N256" s="26" t="s">
        <v>1590</v>
      </c>
      <c r="O256" s="16" t="s">
        <v>1756</v>
      </c>
      <c r="P256" s="25"/>
      <c r="Q256" s="28" t="str">
        <f t="shared" si="3"/>
        <v>3VA2325-6HN32-0AA0</v>
      </c>
    </row>
    <row r="257" spans="1:17" s="20" customFormat="1" ht="14.45" hidden="1" x14ac:dyDescent="0.3">
      <c r="A257" s="7" t="s">
        <v>1745</v>
      </c>
      <c r="B257" t="s">
        <v>1746</v>
      </c>
      <c r="C257" s="7" t="s">
        <v>1702</v>
      </c>
      <c r="D257" s="3" t="s">
        <v>1703</v>
      </c>
      <c r="E257" s="3">
        <v>400</v>
      </c>
      <c r="F257" s="3" t="s">
        <v>1669</v>
      </c>
      <c r="G257" s="3" t="s">
        <v>1704</v>
      </c>
      <c r="H257" s="3">
        <v>65</v>
      </c>
      <c r="I257" s="25" t="s">
        <v>1427</v>
      </c>
      <c r="J257" s="26">
        <v>400</v>
      </c>
      <c r="K257" s="26" t="s">
        <v>1669</v>
      </c>
      <c r="L257" s="26" t="s">
        <v>1705</v>
      </c>
      <c r="M257" s="26">
        <v>85</v>
      </c>
      <c r="N257" s="26" t="s">
        <v>1590</v>
      </c>
      <c r="O257" s="16" t="s">
        <v>1757</v>
      </c>
      <c r="P257" s="25" t="s">
        <v>1691</v>
      </c>
      <c r="Q257" s="28" t="str">
        <f t="shared" si="3"/>
        <v>3VA2340-6HN32-0AA0</v>
      </c>
    </row>
    <row r="258" spans="1:17" s="20" customFormat="1" ht="14.45" hidden="1" x14ac:dyDescent="0.3">
      <c r="A258" s="7" t="s">
        <v>1745</v>
      </c>
      <c r="B258" t="s">
        <v>1746</v>
      </c>
      <c r="C258" s="7" t="s">
        <v>1702</v>
      </c>
      <c r="D258" s="3" t="s">
        <v>1703</v>
      </c>
      <c r="E258" s="3">
        <v>400</v>
      </c>
      <c r="F258" s="3" t="s">
        <v>1669</v>
      </c>
      <c r="G258" s="3" t="s">
        <v>1704</v>
      </c>
      <c r="H258" s="3">
        <v>65</v>
      </c>
      <c r="I258" s="25" t="s">
        <v>1427</v>
      </c>
      <c r="J258" s="26">
        <v>400</v>
      </c>
      <c r="K258" s="26" t="s">
        <v>1669</v>
      </c>
      <c r="L258" s="26" t="s">
        <v>1707</v>
      </c>
      <c r="M258" s="26">
        <v>85</v>
      </c>
      <c r="N258" s="26" t="s">
        <v>1590</v>
      </c>
      <c r="O258" s="16" t="s">
        <v>1758</v>
      </c>
      <c r="P258" s="25" t="s">
        <v>1694</v>
      </c>
      <c r="Q258" s="28" t="str">
        <f t="shared" si="3"/>
        <v>3VA2440-6HN32-0AA0</v>
      </c>
    </row>
    <row r="259" spans="1:17" s="20" customFormat="1" ht="14.45" hidden="1" x14ac:dyDescent="0.3">
      <c r="A259" s="7" t="s">
        <v>1745</v>
      </c>
      <c r="B259" t="s">
        <v>1746</v>
      </c>
      <c r="C259" s="7" t="s">
        <v>1709</v>
      </c>
      <c r="D259" s="3" t="s">
        <v>1710</v>
      </c>
      <c r="E259" s="3">
        <v>630</v>
      </c>
      <c r="F259" s="3" t="s">
        <v>1679</v>
      </c>
      <c r="G259" s="3" t="s">
        <v>1711</v>
      </c>
      <c r="H259" s="3">
        <v>65</v>
      </c>
      <c r="I259" s="25" t="s">
        <v>1427</v>
      </c>
      <c r="J259" s="26">
        <v>630</v>
      </c>
      <c r="K259" s="26" t="s">
        <v>1679</v>
      </c>
      <c r="L259" s="26" t="s">
        <v>1712</v>
      </c>
      <c r="M259" s="26">
        <v>85</v>
      </c>
      <c r="N259" s="26" t="s">
        <v>1590</v>
      </c>
      <c r="O259" s="16" t="s">
        <v>1759</v>
      </c>
      <c r="P259" s="25"/>
      <c r="Q259" s="28" t="str">
        <f t="shared" si="3"/>
        <v>3VA2463-6HN32-0AA0</v>
      </c>
    </row>
    <row r="260" spans="1:17" s="20" customFormat="1" ht="14.45" hidden="1" x14ac:dyDescent="0.3">
      <c r="A260" s="7" t="s">
        <v>1745</v>
      </c>
      <c r="B260" t="s">
        <v>1746</v>
      </c>
      <c r="C260" s="7" t="s">
        <v>1697</v>
      </c>
      <c r="D260" s="3" t="s">
        <v>1698</v>
      </c>
      <c r="E260" s="3">
        <v>250</v>
      </c>
      <c r="F260" s="3" t="s">
        <v>1552</v>
      </c>
      <c r="G260" s="3" t="s">
        <v>1699</v>
      </c>
      <c r="H260" s="3">
        <v>65</v>
      </c>
      <c r="I260" s="25" t="s">
        <v>1475</v>
      </c>
      <c r="J260" s="26">
        <v>250</v>
      </c>
      <c r="K260" s="26" t="s">
        <v>1552</v>
      </c>
      <c r="L260" s="26" t="s">
        <v>1714</v>
      </c>
      <c r="M260" s="26">
        <v>110</v>
      </c>
      <c r="N260" s="26" t="s">
        <v>1477</v>
      </c>
      <c r="O260" s="16" t="s">
        <v>1658</v>
      </c>
      <c r="P260" s="25"/>
      <c r="Q260" s="28" t="str">
        <f t="shared" si="3"/>
        <v>3VA2325-7MN32-0AA0</v>
      </c>
    </row>
    <row r="261" spans="1:17" s="20" customFormat="1" ht="14.45" hidden="1" x14ac:dyDescent="0.3">
      <c r="A261" s="7" t="s">
        <v>1745</v>
      </c>
      <c r="B261" t="s">
        <v>1746</v>
      </c>
      <c r="C261" s="7" t="s">
        <v>1702</v>
      </c>
      <c r="D261" s="3" t="s">
        <v>1703</v>
      </c>
      <c r="E261" s="3">
        <v>400</v>
      </c>
      <c r="F261" s="3" t="s">
        <v>1669</v>
      </c>
      <c r="G261" s="3" t="s">
        <v>1704</v>
      </c>
      <c r="H261" s="3">
        <v>65</v>
      </c>
      <c r="I261" s="25" t="s">
        <v>1475</v>
      </c>
      <c r="J261" s="26">
        <v>400</v>
      </c>
      <c r="K261" s="26" t="s">
        <v>1669</v>
      </c>
      <c r="L261" s="26" t="s">
        <v>1715</v>
      </c>
      <c r="M261" s="26">
        <v>110</v>
      </c>
      <c r="N261" s="26" t="s">
        <v>1477</v>
      </c>
      <c r="O261" s="16" t="s">
        <v>1760</v>
      </c>
      <c r="P261" s="25"/>
      <c r="Q261" s="28" t="str">
        <f t="shared" ref="Q261:Q317" si="4">HYPERLINK("https://www.novymodeion.cz/vysledky-vyhledavani?q="&amp;O261,O261)</f>
        <v>3VA2440-7MN32-0AA0</v>
      </c>
    </row>
    <row r="262" spans="1:17" s="20" customFormat="1" ht="14.45" hidden="1" x14ac:dyDescent="0.3">
      <c r="A262" s="7" t="s">
        <v>1745</v>
      </c>
      <c r="B262" t="s">
        <v>1746</v>
      </c>
      <c r="C262" s="7" t="s">
        <v>1709</v>
      </c>
      <c r="D262" s="3" t="s">
        <v>1710</v>
      </c>
      <c r="E262" s="3">
        <v>630</v>
      </c>
      <c r="F262" s="3" t="s">
        <v>1679</v>
      </c>
      <c r="G262" s="3" t="s">
        <v>1711</v>
      </c>
      <c r="H262" s="3">
        <v>65</v>
      </c>
      <c r="I262" s="25" t="s">
        <v>1475</v>
      </c>
      <c r="J262" s="26">
        <v>500</v>
      </c>
      <c r="K262" s="26" t="s">
        <v>1717</v>
      </c>
      <c r="L262" s="26" t="s">
        <v>1718</v>
      </c>
      <c r="M262" s="26">
        <v>110</v>
      </c>
      <c r="N262" s="26" t="s">
        <v>1477</v>
      </c>
      <c r="O262" s="16" t="s">
        <v>1761</v>
      </c>
      <c r="P262" s="25"/>
      <c r="Q262" s="28" t="str">
        <f t="shared" si="4"/>
        <v>3VA2450-7MN32-0AA0</v>
      </c>
    </row>
    <row r="263" spans="1:17" s="20" customFormat="1" ht="14.45" hidden="1" x14ac:dyDescent="0.3">
      <c r="A263" s="7" t="s">
        <v>1745</v>
      </c>
      <c r="B263" t="s">
        <v>1746</v>
      </c>
      <c r="C263" s="7" t="s">
        <v>1709</v>
      </c>
      <c r="D263" s="3" t="s">
        <v>1710</v>
      </c>
      <c r="E263" s="3">
        <v>630</v>
      </c>
      <c r="F263" s="3" t="s">
        <v>1679</v>
      </c>
      <c r="G263" s="3" t="s">
        <v>1711</v>
      </c>
      <c r="H263" s="3">
        <v>65</v>
      </c>
      <c r="I263" s="25" t="s">
        <v>1475</v>
      </c>
      <c r="J263" s="26">
        <v>630</v>
      </c>
      <c r="K263" s="26" t="s">
        <v>1679</v>
      </c>
      <c r="L263" s="26" t="s">
        <v>1720</v>
      </c>
      <c r="M263" s="26">
        <v>110</v>
      </c>
      <c r="N263" s="26" t="s">
        <v>1477</v>
      </c>
      <c r="O263" s="16" t="s">
        <v>1762</v>
      </c>
      <c r="P263" s="25" t="s">
        <v>1722</v>
      </c>
      <c r="Q263" s="28" t="str">
        <f t="shared" si="4"/>
        <v>3VA2563-7MN32-0AA0</v>
      </c>
    </row>
    <row r="264" spans="1:17" s="20" customFormat="1" ht="14.45" hidden="1" x14ac:dyDescent="0.3">
      <c r="A264" s="7" t="s">
        <v>1745</v>
      </c>
      <c r="B264" t="s">
        <v>1746</v>
      </c>
      <c r="C264" s="7" t="s">
        <v>1709</v>
      </c>
      <c r="D264" s="3" t="s">
        <v>1710</v>
      </c>
      <c r="E264" s="3">
        <v>630</v>
      </c>
      <c r="F264" s="3" t="s">
        <v>1679</v>
      </c>
      <c r="G264" s="3" t="s">
        <v>1711</v>
      </c>
      <c r="H264" s="3">
        <v>65</v>
      </c>
      <c r="I264" s="25" t="s">
        <v>1475</v>
      </c>
      <c r="J264" s="26">
        <v>630</v>
      </c>
      <c r="K264" s="26" t="s">
        <v>1679</v>
      </c>
      <c r="L264" s="26" t="s">
        <v>1723</v>
      </c>
      <c r="M264" s="26">
        <v>85</v>
      </c>
      <c r="N264" s="26" t="s">
        <v>1724</v>
      </c>
      <c r="O264" s="16" t="s">
        <v>1763</v>
      </c>
      <c r="P264" s="25"/>
      <c r="Q264" s="28" t="str">
        <f>HYPERLINK("https://www.novymodeion.cz/vysledky-vyhledavani?q="&amp;MID(O264,1,18),MID(O264,1,18))</f>
        <v>3VA2780-2AE03-0AA0</v>
      </c>
    </row>
    <row r="265" spans="1:17" s="20" customFormat="1" ht="14.45" hidden="1" x14ac:dyDescent="0.3">
      <c r="A265" s="7" t="s">
        <v>1745</v>
      </c>
      <c r="B265" t="s">
        <v>1746</v>
      </c>
      <c r="C265" s="7" t="s">
        <v>1726</v>
      </c>
      <c r="D265" s="3" t="s">
        <v>1727</v>
      </c>
      <c r="E265" s="3">
        <v>250</v>
      </c>
      <c r="F265" s="3">
        <v>250</v>
      </c>
      <c r="G265" s="3">
        <v>1000</v>
      </c>
      <c r="H265" s="3">
        <v>65</v>
      </c>
      <c r="I265" s="25" t="s">
        <v>1450</v>
      </c>
      <c r="J265" s="26">
        <v>250</v>
      </c>
      <c r="K265" s="26" t="s">
        <v>1560</v>
      </c>
      <c r="L265" s="26" t="s">
        <v>1561</v>
      </c>
      <c r="M265" s="26">
        <v>70</v>
      </c>
      <c r="N265" s="26" t="s">
        <v>1362</v>
      </c>
      <c r="O265" s="16" t="s">
        <v>1643</v>
      </c>
      <c r="P265" s="25"/>
      <c r="Q265" s="28" t="str">
        <f t="shared" si="4"/>
        <v>3VA1225-6EF32-0AA0</v>
      </c>
    </row>
    <row r="266" spans="1:17" s="20" customFormat="1" ht="14.45" hidden="1" x14ac:dyDescent="0.3">
      <c r="A266" s="7" t="s">
        <v>1745</v>
      </c>
      <c r="B266" t="s">
        <v>1746</v>
      </c>
      <c r="C266" s="7" t="s">
        <v>1728</v>
      </c>
      <c r="D266" s="3" t="s">
        <v>1729</v>
      </c>
      <c r="E266" s="3">
        <v>315</v>
      </c>
      <c r="F266" s="3">
        <v>315</v>
      </c>
      <c r="G266" s="3">
        <v>1260</v>
      </c>
      <c r="H266" s="3">
        <v>65</v>
      </c>
      <c r="I266" s="25" t="s">
        <v>1450</v>
      </c>
      <c r="J266" s="26">
        <v>320</v>
      </c>
      <c r="K266" s="25" t="s">
        <v>1671</v>
      </c>
      <c r="L266" s="26" t="s">
        <v>1672</v>
      </c>
      <c r="M266" s="26">
        <v>70</v>
      </c>
      <c r="N266" s="26" t="s">
        <v>1362</v>
      </c>
      <c r="O266" s="32" t="s">
        <v>1751</v>
      </c>
      <c r="P266" s="25"/>
      <c r="Q266" s="28" t="str">
        <f t="shared" si="4"/>
        <v>3VA1332-6EF32-0AA0</v>
      </c>
    </row>
    <row r="267" spans="1:17" s="20" customFormat="1" ht="14.45" hidden="1" x14ac:dyDescent="0.3">
      <c r="A267" s="7" t="s">
        <v>1745</v>
      </c>
      <c r="B267" t="s">
        <v>1746</v>
      </c>
      <c r="C267" s="7" t="s">
        <v>1730</v>
      </c>
      <c r="D267" s="3" t="s">
        <v>1731</v>
      </c>
      <c r="E267" s="3">
        <v>400</v>
      </c>
      <c r="F267" s="3">
        <v>400</v>
      </c>
      <c r="G267" s="3">
        <v>1600</v>
      </c>
      <c r="H267" s="3">
        <v>65</v>
      </c>
      <c r="I267" s="25" t="s">
        <v>1450</v>
      </c>
      <c r="J267" s="26">
        <v>400</v>
      </c>
      <c r="K267" s="25" t="s">
        <v>1674</v>
      </c>
      <c r="L267" s="26" t="s">
        <v>1675</v>
      </c>
      <c r="M267" s="26">
        <v>70</v>
      </c>
      <c r="N267" s="26" t="s">
        <v>1362</v>
      </c>
      <c r="O267" s="32" t="s">
        <v>1752</v>
      </c>
      <c r="P267" s="25"/>
      <c r="Q267" s="28" t="str">
        <f t="shared" si="4"/>
        <v>3VA1340-6EF32-0AA0</v>
      </c>
    </row>
    <row r="268" spans="1:17" s="20" customFormat="1" ht="14.45" hidden="1" x14ac:dyDescent="0.3">
      <c r="A268" s="7" t="s">
        <v>1745</v>
      </c>
      <c r="B268" t="s">
        <v>1746</v>
      </c>
      <c r="C268" s="7" t="s">
        <v>1732</v>
      </c>
      <c r="D268" s="3" t="s">
        <v>1733</v>
      </c>
      <c r="E268" s="3">
        <v>500</v>
      </c>
      <c r="F268" s="3">
        <v>500</v>
      </c>
      <c r="G268" s="3">
        <v>2000</v>
      </c>
      <c r="H268" s="3">
        <v>65</v>
      </c>
      <c r="I268" s="25" t="s">
        <v>1450</v>
      </c>
      <c r="J268" s="26">
        <v>500</v>
      </c>
      <c r="K268" s="26" t="s">
        <v>1681</v>
      </c>
      <c r="L268" s="26" t="s">
        <v>1682</v>
      </c>
      <c r="M268" s="26">
        <v>70</v>
      </c>
      <c r="N268" s="26" t="s">
        <v>1362</v>
      </c>
      <c r="O268" s="16" t="s">
        <v>1764</v>
      </c>
      <c r="P268" s="25"/>
      <c r="Q268" s="28" t="str">
        <f t="shared" si="4"/>
        <v>3VA1450-6EF32-0AA0</v>
      </c>
    </row>
    <row r="269" spans="1:17" s="20" customFormat="1" ht="14.45" hidden="1" x14ac:dyDescent="0.3">
      <c r="A269" s="7" t="s">
        <v>1745</v>
      </c>
      <c r="B269" t="s">
        <v>1746</v>
      </c>
      <c r="C269" s="7" t="s">
        <v>1734</v>
      </c>
      <c r="D269" s="3" t="s">
        <v>1735</v>
      </c>
      <c r="E269" s="3">
        <v>630</v>
      </c>
      <c r="F269" s="3">
        <v>630</v>
      </c>
      <c r="G269" s="3">
        <v>2520</v>
      </c>
      <c r="H269" s="3">
        <v>65</v>
      </c>
      <c r="I269" s="25" t="s">
        <v>1450</v>
      </c>
      <c r="J269" s="26">
        <v>630</v>
      </c>
      <c r="K269" s="26" t="s">
        <v>1684</v>
      </c>
      <c r="L269" s="26" t="s">
        <v>1685</v>
      </c>
      <c r="M269" s="26">
        <v>70</v>
      </c>
      <c r="N269" s="26" t="s">
        <v>1362</v>
      </c>
      <c r="O269" s="16" t="s">
        <v>1765</v>
      </c>
      <c r="P269" s="25"/>
      <c r="Q269" s="28" t="str">
        <f t="shared" si="4"/>
        <v>3VA1463-6EF32-0AA0</v>
      </c>
    </row>
    <row r="270" spans="1:17" s="20" customFormat="1" ht="14.45" hidden="1" x14ac:dyDescent="0.3">
      <c r="A270" s="7" t="s">
        <v>1745</v>
      </c>
      <c r="B270" t="s">
        <v>1746</v>
      </c>
      <c r="C270" s="7" t="s">
        <v>1736</v>
      </c>
      <c r="D270" s="3" t="s">
        <v>1737</v>
      </c>
      <c r="E270" s="3">
        <v>250</v>
      </c>
      <c r="F270" s="3" t="s">
        <v>1552</v>
      </c>
      <c r="G270" s="3" t="s">
        <v>1699</v>
      </c>
      <c r="H270" s="3">
        <v>65</v>
      </c>
      <c r="I270" s="25" t="s">
        <v>1427</v>
      </c>
      <c r="J270" s="26">
        <v>250</v>
      </c>
      <c r="K270" s="26" t="s">
        <v>1552</v>
      </c>
      <c r="L270" s="26" t="s">
        <v>1700</v>
      </c>
      <c r="M270" s="26">
        <v>85</v>
      </c>
      <c r="N270" s="26" t="s">
        <v>1590</v>
      </c>
      <c r="O270" s="16" t="s">
        <v>1756</v>
      </c>
      <c r="P270" s="25"/>
      <c r="Q270" s="28" t="str">
        <f t="shared" si="4"/>
        <v>3VA2325-6HN32-0AA0</v>
      </c>
    </row>
    <row r="271" spans="1:17" s="20" customFormat="1" ht="14.45" hidden="1" x14ac:dyDescent="0.3">
      <c r="A271" s="7" t="s">
        <v>1745</v>
      </c>
      <c r="B271" t="s">
        <v>1746</v>
      </c>
      <c r="C271" s="7" t="s">
        <v>1738</v>
      </c>
      <c r="D271" s="3" t="s">
        <v>1739</v>
      </c>
      <c r="E271" s="3">
        <v>400</v>
      </c>
      <c r="F271" s="3" t="s">
        <v>1669</v>
      </c>
      <c r="G271" s="3" t="s">
        <v>1704</v>
      </c>
      <c r="H271" s="3">
        <v>65</v>
      </c>
      <c r="I271" s="25" t="s">
        <v>1427</v>
      </c>
      <c r="J271" s="26">
        <v>400</v>
      </c>
      <c r="K271" s="26" t="s">
        <v>1669</v>
      </c>
      <c r="L271" s="26" t="s">
        <v>1705</v>
      </c>
      <c r="M271" s="26">
        <v>85</v>
      </c>
      <c r="N271" s="26" t="s">
        <v>1590</v>
      </c>
      <c r="O271" s="16" t="s">
        <v>1757</v>
      </c>
      <c r="P271" s="25" t="s">
        <v>1691</v>
      </c>
      <c r="Q271" s="28" t="str">
        <f t="shared" si="4"/>
        <v>3VA2340-6HN32-0AA0</v>
      </c>
    </row>
    <row r="272" spans="1:17" s="20" customFormat="1" ht="14.45" hidden="1" x14ac:dyDescent="0.3">
      <c r="A272" s="7" t="s">
        <v>1745</v>
      </c>
      <c r="B272" t="s">
        <v>1746</v>
      </c>
      <c r="C272" s="7" t="s">
        <v>1738</v>
      </c>
      <c r="D272" s="3" t="s">
        <v>1739</v>
      </c>
      <c r="E272" s="3">
        <v>400</v>
      </c>
      <c r="F272" s="3" t="s">
        <v>1669</v>
      </c>
      <c r="G272" s="3" t="s">
        <v>1704</v>
      </c>
      <c r="H272" s="3">
        <v>65</v>
      </c>
      <c r="I272" s="25" t="s">
        <v>1427</v>
      </c>
      <c r="J272" s="26">
        <v>400</v>
      </c>
      <c r="K272" s="26" t="s">
        <v>1669</v>
      </c>
      <c r="L272" s="26" t="s">
        <v>1707</v>
      </c>
      <c r="M272" s="26">
        <v>85</v>
      </c>
      <c r="N272" s="26" t="s">
        <v>1590</v>
      </c>
      <c r="O272" s="16" t="s">
        <v>1758</v>
      </c>
      <c r="P272" s="25" t="s">
        <v>1694</v>
      </c>
      <c r="Q272" s="28" t="str">
        <f t="shared" si="4"/>
        <v>3VA2440-6HN32-0AA0</v>
      </c>
    </row>
    <row r="273" spans="1:17" s="20" customFormat="1" ht="14.45" hidden="1" x14ac:dyDescent="0.3">
      <c r="A273" s="7" t="s">
        <v>1745</v>
      </c>
      <c r="B273" t="s">
        <v>1746</v>
      </c>
      <c r="C273" s="7" t="s">
        <v>1740</v>
      </c>
      <c r="D273" s="3" t="s">
        <v>1741</v>
      </c>
      <c r="E273" s="3">
        <v>630</v>
      </c>
      <c r="F273" s="3" t="s">
        <v>1679</v>
      </c>
      <c r="G273" s="3" t="s">
        <v>1711</v>
      </c>
      <c r="H273" s="3">
        <v>65</v>
      </c>
      <c r="I273" s="25" t="s">
        <v>1427</v>
      </c>
      <c r="J273" s="26">
        <v>630</v>
      </c>
      <c r="K273" s="26" t="s">
        <v>1679</v>
      </c>
      <c r="L273" s="26" t="s">
        <v>1712</v>
      </c>
      <c r="M273" s="26">
        <v>85</v>
      </c>
      <c r="N273" s="26" t="s">
        <v>1590</v>
      </c>
      <c r="O273" s="16" t="s">
        <v>1759</v>
      </c>
      <c r="P273" s="25"/>
      <c r="Q273" s="28" t="str">
        <f t="shared" si="4"/>
        <v>3VA2463-6HN32-0AA0</v>
      </c>
    </row>
    <row r="274" spans="1:17" s="20" customFormat="1" ht="14.45" hidden="1" x14ac:dyDescent="0.3">
      <c r="A274" s="7" t="s">
        <v>1766</v>
      </c>
      <c r="B274" t="s">
        <v>1767</v>
      </c>
      <c r="C274" s="7" t="s">
        <v>1768</v>
      </c>
      <c r="D274" s="3" t="s">
        <v>1769</v>
      </c>
      <c r="E274" s="3">
        <v>315</v>
      </c>
      <c r="F274" s="3" t="s">
        <v>1770</v>
      </c>
      <c r="G274" s="3" t="s">
        <v>1771</v>
      </c>
      <c r="H274" s="3">
        <v>65</v>
      </c>
      <c r="I274" s="25" t="s">
        <v>1450</v>
      </c>
      <c r="J274" s="26">
        <v>160</v>
      </c>
      <c r="K274" s="26" t="s">
        <v>1424</v>
      </c>
      <c r="L274" s="26" t="s">
        <v>1425</v>
      </c>
      <c r="M274" s="26">
        <v>55</v>
      </c>
      <c r="N274" s="26" t="s">
        <v>1362</v>
      </c>
      <c r="O274" s="16" t="s">
        <v>1631</v>
      </c>
      <c r="P274" s="25"/>
      <c r="Q274" s="28" t="str">
        <f t="shared" si="4"/>
        <v>3VA1216-5EF32-0AA0</v>
      </c>
    </row>
    <row r="275" spans="1:17" s="20" customFormat="1" ht="14.45" hidden="1" x14ac:dyDescent="0.3">
      <c r="A275" s="7" t="s">
        <v>1766</v>
      </c>
      <c r="B275" t="s">
        <v>1767</v>
      </c>
      <c r="C275" s="7" t="s">
        <v>1768</v>
      </c>
      <c r="D275" s="3" t="s">
        <v>1769</v>
      </c>
      <c r="E275" s="3">
        <v>315</v>
      </c>
      <c r="F275" s="3" t="s">
        <v>1770</v>
      </c>
      <c r="G275" s="3" t="s">
        <v>1771</v>
      </c>
      <c r="H275" s="3">
        <v>65</v>
      </c>
      <c r="I275" s="25" t="s">
        <v>1450</v>
      </c>
      <c r="J275" s="26">
        <v>200</v>
      </c>
      <c r="K275" s="26" t="s">
        <v>1557</v>
      </c>
      <c r="L275" s="26" t="s">
        <v>1558</v>
      </c>
      <c r="M275" s="26">
        <v>55</v>
      </c>
      <c r="N275" s="26" t="s">
        <v>1362</v>
      </c>
      <c r="O275" s="16" t="s">
        <v>1632</v>
      </c>
      <c r="P275" s="25"/>
      <c r="Q275" s="28" t="str">
        <f t="shared" si="4"/>
        <v>3VA1220-5EF32-0AA0</v>
      </c>
    </row>
    <row r="276" spans="1:17" s="20" customFormat="1" ht="14.45" hidden="1" x14ac:dyDescent="0.3">
      <c r="A276" s="7" t="s">
        <v>1766</v>
      </c>
      <c r="B276" t="s">
        <v>1767</v>
      </c>
      <c r="C276" s="7" t="s">
        <v>1768</v>
      </c>
      <c r="D276" s="3" t="s">
        <v>1769</v>
      </c>
      <c r="E276" s="3">
        <v>315</v>
      </c>
      <c r="F276" s="3" t="s">
        <v>1770</v>
      </c>
      <c r="G276" s="3" t="s">
        <v>1771</v>
      </c>
      <c r="H276" s="3">
        <v>65</v>
      </c>
      <c r="I276" s="25" t="s">
        <v>1450</v>
      </c>
      <c r="J276" s="26">
        <v>250</v>
      </c>
      <c r="K276" s="26" t="s">
        <v>1560</v>
      </c>
      <c r="L276" s="26" t="s">
        <v>1561</v>
      </c>
      <c r="M276" s="26">
        <v>55</v>
      </c>
      <c r="N276" s="26" t="s">
        <v>1362</v>
      </c>
      <c r="O276" s="16" t="s">
        <v>1633</v>
      </c>
      <c r="P276" s="25"/>
      <c r="Q276" s="28" t="str">
        <f t="shared" si="4"/>
        <v>3VA1225-5EF32-0AA0</v>
      </c>
    </row>
    <row r="277" spans="1:17" s="20" customFormat="1" ht="14.45" hidden="1" x14ac:dyDescent="0.3">
      <c r="A277" s="7" t="s">
        <v>1766</v>
      </c>
      <c r="B277" t="s">
        <v>1767</v>
      </c>
      <c r="C277" s="7" t="s">
        <v>1768</v>
      </c>
      <c r="D277" s="3" t="s">
        <v>1769</v>
      </c>
      <c r="E277" s="3">
        <v>315</v>
      </c>
      <c r="F277" s="3" t="s">
        <v>1770</v>
      </c>
      <c r="G277" s="3" t="s">
        <v>1771</v>
      </c>
      <c r="H277" s="3">
        <v>65</v>
      </c>
      <c r="I277" s="25" t="s">
        <v>1450</v>
      </c>
      <c r="J277" s="26">
        <v>200</v>
      </c>
      <c r="K277" s="26" t="s">
        <v>1557</v>
      </c>
      <c r="L277" s="26" t="s">
        <v>1558</v>
      </c>
      <c r="M277" s="26">
        <v>55</v>
      </c>
      <c r="N277" s="26" t="s">
        <v>1362</v>
      </c>
      <c r="O277" s="16" t="s">
        <v>1632</v>
      </c>
      <c r="P277" s="25"/>
      <c r="Q277" s="28" t="str">
        <f t="shared" si="4"/>
        <v>3VA1220-5EF32-0AA0</v>
      </c>
    </row>
    <row r="278" spans="1:17" s="20" customFormat="1" ht="14.45" hidden="1" x14ac:dyDescent="0.3">
      <c r="A278" s="7" t="s">
        <v>1766</v>
      </c>
      <c r="B278" t="s">
        <v>1767</v>
      </c>
      <c r="C278" s="7" t="s">
        <v>1768</v>
      </c>
      <c r="D278" s="3" t="s">
        <v>1769</v>
      </c>
      <c r="E278" s="3">
        <v>315</v>
      </c>
      <c r="F278" s="3" t="s">
        <v>1770</v>
      </c>
      <c r="G278" s="3" t="s">
        <v>1771</v>
      </c>
      <c r="H278" s="3">
        <v>65</v>
      </c>
      <c r="I278" s="25" t="s">
        <v>1450</v>
      </c>
      <c r="J278" s="26">
        <v>250</v>
      </c>
      <c r="K278" s="26" t="s">
        <v>1560</v>
      </c>
      <c r="L278" s="26" t="s">
        <v>1561</v>
      </c>
      <c r="M278" s="26">
        <v>55</v>
      </c>
      <c r="N278" s="26" t="s">
        <v>1362</v>
      </c>
      <c r="O278" s="16" t="s">
        <v>1633</v>
      </c>
      <c r="P278" s="25"/>
      <c r="Q278" s="28" t="str">
        <f t="shared" si="4"/>
        <v>3VA1225-5EF32-0AA0</v>
      </c>
    </row>
    <row r="279" spans="1:17" s="20" customFormat="1" ht="14.45" hidden="1" x14ac:dyDescent="0.3">
      <c r="A279" s="7" t="s">
        <v>1766</v>
      </c>
      <c r="B279" t="s">
        <v>1767</v>
      </c>
      <c r="C279" s="7" t="s">
        <v>1768</v>
      </c>
      <c r="D279" s="3" t="s">
        <v>1769</v>
      </c>
      <c r="E279" s="3">
        <v>315</v>
      </c>
      <c r="F279" s="3" t="s">
        <v>1770</v>
      </c>
      <c r="G279" s="3" t="s">
        <v>1771</v>
      </c>
      <c r="H279" s="3">
        <v>65</v>
      </c>
      <c r="I279" s="25" t="s">
        <v>1450</v>
      </c>
      <c r="J279" s="26">
        <v>320</v>
      </c>
      <c r="K279" s="26" t="s">
        <v>1671</v>
      </c>
      <c r="L279" s="26" t="s">
        <v>1672</v>
      </c>
      <c r="M279" s="26">
        <v>55</v>
      </c>
      <c r="N279" s="26" t="s">
        <v>1362</v>
      </c>
      <c r="O279" s="16" t="s">
        <v>1747</v>
      </c>
      <c r="P279" s="25"/>
      <c r="Q279" s="28" t="str">
        <f t="shared" si="4"/>
        <v>3VA1332-5EF32-0AA0</v>
      </c>
    </row>
    <row r="280" spans="1:17" s="20" customFormat="1" ht="14.45" hidden="1" x14ac:dyDescent="0.3">
      <c r="A280" s="7" t="s">
        <v>1766</v>
      </c>
      <c r="B280" t="s">
        <v>1767</v>
      </c>
      <c r="C280" s="7" t="s">
        <v>1772</v>
      </c>
      <c r="D280" s="3" t="s">
        <v>1773</v>
      </c>
      <c r="E280" s="3">
        <v>630</v>
      </c>
      <c r="F280" s="3" t="s">
        <v>1679</v>
      </c>
      <c r="G280" s="3" t="s">
        <v>1774</v>
      </c>
      <c r="H280" s="3">
        <v>65</v>
      </c>
      <c r="I280" s="25" t="s">
        <v>1450</v>
      </c>
      <c r="J280" s="26">
        <v>320</v>
      </c>
      <c r="K280" s="26" t="s">
        <v>1671</v>
      </c>
      <c r="L280" s="26" t="s">
        <v>1672</v>
      </c>
      <c r="M280" s="26">
        <v>55</v>
      </c>
      <c r="N280" s="26" t="s">
        <v>1362</v>
      </c>
      <c r="O280" s="16" t="s">
        <v>1747</v>
      </c>
      <c r="P280" s="25"/>
      <c r="Q280" s="28" t="str">
        <f t="shared" si="4"/>
        <v>3VA1332-5EF32-0AA0</v>
      </c>
    </row>
    <row r="281" spans="1:17" s="20" customFormat="1" ht="14.45" hidden="1" x14ac:dyDescent="0.3">
      <c r="A281" s="7" t="s">
        <v>1766</v>
      </c>
      <c r="B281" t="s">
        <v>1767</v>
      </c>
      <c r="C281" s="7" t="s">
        <v>1772</v>
      </c>
      <c r="D281" s="3" t="s">
        <v>1773</v>
      </c>
      <c r="E281" s="3">
        <v>630</v>
      </c>
      <c r="F281" s="3" t="s">
        <v>1679</v>
      </c>
      <c r="G281" s="3" t="s">
        <v>1774</v>
      </c>
      <c r="H281" s="3">
        <v>65</v>
      </c>
      <c r="I281" s="25" t="s">
        <v>1450</v>
      </c>
      <c r="J281" s="26">
        <v>400</v>
      </c>
      <c r="K281" s="26" t="s">
        <v>1674</v>
      </c>
      <c r="L281" s="26" t="s">
        <v>1675</v>
      </c>
      <c r="M281" s="26">
        <v>55</v>
      </c>
      <c r="N281" s="26" t="s">
        <v>1362</v>
      </c>
      <c r="O281" s="16" t="s">
        <v>1748</v>
      </c>
      <c r="P281" s="25"/>
      <c r="Q281" s="28" t="str">
        <f t="shared" si="4"/>
        <v>3VA1340-5EF32-0AA0</v>
      </c>
    </row>
    <row r="282" spans="1:17" s="20" customFormat="1" ht="14.45" hidden="1" x14ac:dyDescent="0.3">
      <c r="A282" s="7" t="s">
        <v>1766</v>
      </c>
      <c r="B282" t="s">
        <v>1767</v>
      </c>
      <c r="C282" s="7" t="s">
        <v>1772</v>
      </c>
      <c r="D282" s="3" t="s">
        <v>1773</v>
      </c>
      <c r="E282" s="3">
        <v>630</v>
      </c>
      <c r="F282" s="3" t="s">
        <v>1679</v>
      </c>
      <c r="G282" s="3" t="s">
        <v>1774</v>
      </c>
      <c r="H282" s="3">
        <v>65</v>
      </c>
      <c r="I282" s="25" t="s">
        <v>1450</v>
      </c>
      <c r="J282" s="26">
        <v>500</v>
      </c>
      <c r="K282" s="26" t="s">
        <v>1681</v>
      </c>
      <c r="L282" s="26" t="s">
        <v>1682</v>
      </c>
      <c r="M282" s="26">
        <v>55</v>
      </c>
      <c r="N282" s="26" t="s">
        <v>1362</v>
      </c>
      <c r="O282" s="16" t="s">
        <v>1749</v>
      </c>
      <c r="P282" s="25"/>
      <c r="Q282" s="28" t="str">
        <f t="shared" si="4"/>
        <v>3VA1450-5EF32-0AA0</v>
      </c>
    </row>
    <row r="283" spans="1:17" s="20" customFormat="1" ht="14.45" hidden="1" x14ac:dyDescent="0.3">
      <c r="A283" s="7" t="s">
        <v>1766</v>
      </c>
      <c r="B283" t="s">
        <v>1767</v>
      </c>
      <c r="C283" s="7" t="s">
        <v>1772</v>
      </c>
      <c r="D283" s="3" t="s">
        <v>1773</v>
      </c>
      <c r="E283" s="3">
        <v>630</v>
      </c>
      <c r="F283" s="3" t="s">
        <v>1679</v>
      </c>
      <c r="G283" s="3" t="s">
        <v>1774</v>
      </c>
      <c r="H283" s="3">
        <v>65</v>
      </c>
      <c r="I283" s="25" t="s">
        <v>1450</v>
      </c>
      <c r="J283" s="26">
        <v>630</v>
      </c>
      <c r="K283" s="26" t="s">
        <v>1684</v>
      </c>
      <c r="L283" s="26" t="s">
        <v>1685</v>
      </c>
      <c r="M283" s="26">
        <v>55</v>
      </c>
      <c r="N283" s="26" t="s">
        <v>1362</v>
      </c>
      <c r="O283" s="16" t="s">
        <v>1750</v>
      </c>
      <c r="P283" s="25"/>
      <c r="Q283" s="28" t="str">
        <f t="shared" si="4"/>
        <v>3VA1463-5EF32-0AA0</v>
      </c>
    </row>
    <row r="284" spans="1:17" s="20" customFormat="1" ht="14.45" hidden="1" x14ac:dyDescent="0.3">
      <c r="A284" s="7" t="s">
        <v>1766</v>
      </c>
      <c r="B284" t="s">
        <v>1767</v>
      </c>
      <c r="C284" s="7" t="s">
        <v>1775</v>
      </c>
      <c r="D284" s="3" t="s">
        <v>1776</v>
      </c>
      <c r="E284" s="3">
        <v>800</v>
      </c>
      <c r="F284" s="3" t="s">
        <v>1777</v>
      </c>
      <c r="G284" s="3" t="s">
        <v>1778</v>
      </c>
      <c r="H284" s="3">
        <v>65</v>
      </c>
      <c r="I284" s="25" t="s">
        <v>1450</v>
      </c>
      <c r="J284" s="26">
        <v>400</v>
      </c>
      <c r="K284" s="26" t="s">
        <v>1674</v>
      </c>
      <c r="L284" s="26" t="s">
        <v>1675</v>
      </c>
      <c r="M284" s="26">
        <v>55</v>
      </c>
      <c r="N284" s="26" t="s">
        <v>1362</v>
      </c>
      <c r="O284" s="16" t="s">
        <v>1748</v>
      </c>
      <c r="P284" s="25"/>
      <c r="Q284" s="28" t="str">
        <f t="shared" si="4"/>
        <v>3VA1340-5EF32-0AA0</v>
      </c>
    </row>
    <row r="285" spans="1:17" s="20" customFormat="1" ht="14.45" hidden="1" x14ac:dyDescent="0.3">
      <c r="A285" s="7" t="s">
        <v>1766</v>
      </c>
      <c r="B285" t="s">
        <v>1767</v>
      </c>
      <c r="C285" s="7" t="s">
        <v>1775</v>
      </c>
      <c r="D285" s="3" t="s">
        <v>1776</v>
      </c>
      <c r="E285" s="3">
        <v>800</v>
      </c>
      <c r="F285" s="3" t="s">
        <v>1777</v>
      </c>
      <c r="G285" s="3" t="s">
        <v>1778</v>
      </c>
      <c r="H285" s="3">
        <v>65</v>
      </c>
      <c r="I285" s="25" t="s">
        <v>1450</v>
      </c>
      <c r="J285" s="26">
        <v>500</v>
      </c>
      <c r="K285" s="26" t="s">
        <v>1681</v>
      </c>
      <c r="L285" s="26" t="s">
        <v>1682</v>
      </c>
      <c r="M285" s="26">
        <v>55</v>
      </c>
      <c r="N285" s="26" t="s">
        <v>1362</v>
      </c>
      <c r="O285" s="16" t="s">
        <v>1749</v>
      </c>
      <c r="P285" s="25"/>
      <c r="Q285" s="28" t="str">
        <f t="shared" si="4"/>
        <v>3VA1450-5EF32-0AA0</v>
      </c>
    </row>
    <row r="286" spans="1:17" s="20" customFormat="1" ht="14.45" hidden="1" x14ac:dyDescent="0.3">
      <c r="A286" s="7" t="s">
        <v>1766</v>
      </c>
      <c r="B286" t="s">
        <v>1767</v>
      </c>
      <c r="C286" s="7" t="s">
        <v>1775</v>
      </c>
      <c r="D286" s="3" t="s">
        <v>1776</v>
      </c>
      <c r="E286" s="3">
        <v>800</v>
      </c>
      <c r="F286" s="3" t="s">
        <v>1777</v>
      </c>
      <c r="G286" s="3" t="s">
        <v>1778</v>
      </c>
      <c r="H286" s="3">
        <v>65</v>
      </c>
      <c r="I286" s="25" t="s">
        <v>1450</v>
      </c>
      <c r="J286" s="26">
        <v>630</v>
      </c>
      <c r="K286" s="26" t="s">
        <v>1684</v>
      </c>
      <c r="L286" s="26" t="s">
        <v>1685</v>
      </c>
      <c r="M286" s="26">
        <v>55</v>
      </c>
      <c r="N286" s="26" t="s">
        <v>1362</v>
      </c>
      <c r="O286" s="16" t="s">
        <v>1750</v>
      </c>
      <c r="P286" s="25"/>
      <c r="Q286" s="28" t="str">
        <f t="shared" si="4"/>
        <v>3VA1463-5EF32-0AA0</v>
      </c>
    </row>
    <row r="287" spans="1:17" s="20" customFormat="1" ht="14.45" hidden="1" x14ac:dyDescent="0.3">
      <c r="A287" s="7" t="s">
        <v>1766</v>
      </c>
      <c r="B287" t="s">
        <v>1767</v>
      </c>
      <c r="C287" s="7" t="s">
        <v>1775</v>
      </c>
      <c r="D287" s="3" t="s">
        <v>1776</v>
      </c>
      <c r="E287" s="3">
        <v>800</v>
      </c>
      <c r="F287" s="3" t="s">
        <v>1777</v>
      </c>
      <c r="G287" s="3" t="s">
        <v>1778</v>
      </c>
      <c r="H287" s="3">
        <v>65</v>
      </c>
      <c r="I287" s="25" t="s">
        <v>1450</v>
      </c>
      <c r="J287" s="26">
        <v>630</v>
      </c>
      <c r="K287" s="26" t="s">
        <v>1684</v>
      </c>
      <c r="L287" s="26" t="s">
        <v>1779</v>
      </c>
      <c r="M287" s="26">
        <v>55</v>
      </c>
      <c r="N287" s="26" t="s">
        <v>1362</v>
      </c>
      <c r="O287" s="16" t="s">
        <v>1780</v>
      </c>
      <c r="P287" s="25"/>
      <c r="Q287" s="28" t="str">
        <f t="shared" si="4"/>
        <v>3VA1563-5EF32-0AA0</v>
      </c>
    </row>
    <row r="288" spans="1:17" s="20" customFormat="1" ht="14.45" hidden="1" x14ac:dyDescent="0.3">
      <c r="A288" s="7" t="s">
        <v>1766</v>
      </c>
      <c r="B288" t="s">
        <v>1767</v>
      </c>
      <c r="C288" s="7" t="s">
        <v>1775</v>
      </c>
      <c r="D288" s="3" t="s">
        <v>1776</v>
      </c>
      <c r="E288" s="3">
        <v>800</v>
      </c>
      <c r="F288" s="3" t="s">
        <v>1777</v>
      </c>
      <c r="G288" s="3" t="s">
        <v>1778</v>
      </c>
      <c r="H288" s="3">
        <v>65</v>
      </c>
      <c r="I288" s="25" t="s">
        <v>1450</v>
      </c>
      <c r="J288" s="26">
        <v>800</v>
      </c>
      <c r="K288" s="26" t="s">
        <v>1781</v>
      </c>
      <c r="L288" s="26" t="s">
        <v>1782</v>
      </c>
      <c r="M288" s="26">
        <v>55</v>
      </c>
      <c r="N288" s="26" t="s">
        <v>1362</v>
      </c>
      <c r="O288" s="16" t="s">
        <v>1783</v>
      </c>
      <c r="P288" s="25"/>
      <c r="Q288" s="28" t="str">
        <f t="shared" si="4"/>
        <v>3VA1580-5EF32-0AA0</v>
      </c>
    </row>
    <row r="289" spans="1:17" s="20" customFormat="1" ht="14.45" hidden="1" x14ac:dyDescent="0.3">
      <c r="A289" s="7" t="s">
        <v>1766</v>
      </c>
      <c r="B289" t="s">
        <v>1767</v>
      </c>
      <c r="C289" s="7" t="s">
        <v>1784</v>
      </c>
      <c r="D289" s="3" t="s">
        <v>1785</v>
      </c>
      <c r="E289" s="3">
        <v>1000</v>
      </c>
      <c r="F289" s="3" t="s">
        <v>1786</v>
      </c>
      <c r="G289" s="3" t="s">
        <v>1787</v>
      </c>
      <c r="H289" s="3">
        <v>65</v>
      </c>
      <c r="I289" s="25" t="s">
        <v>1450</v>
      </c>
      <c r="J289" s="26">
        <v>500</v>
      </c>
      <c r="K289" s="26" t="s">
        <v>1681</v>
      </c>
      <c r="L289" s="26" t="s">
        <v>1682</v>
      </c>
      <c r="M289" s="26">
        <v>55</v>
      </c>
      <c r="N289" s="26" t="s">
        <v>1362</v>
      </c>
      <c r="O289" s="16" t="s">
        <v>1749</v>
      </c>
      <c r="P289" s="25"/>
      <c r="Q289" s="28" t="str">
        <f t="shared" si="4"/>
        <v>3VA1450-5EF32-0AA0</v>
      </c>
    </row>
    <row r="290" spans="1:17" s="20" customFormat="1" ht="14.45" hidden="1" x14ac:dyDescent="0.3">
      <c r="A290" s="7" t="s">
        <v>1766</v>
      </c>
      <c r="B290" t="s">
        <v>1767</v>
      </c>
      <c r="C290" s="7" t="s">
        <v>1784</v>
      </c>
      <c r="D290" s="3" t="s">
        <v>1785</v>
      </c>
      <c r="E290" s="3">
        <v>1000</v>
      </c>
      <c r="F290" s="3" t="s">
        <v>1786</v>
      </c>
      <c r="G290" s="3" t="s">
        <v>1787</v>
      </c>
      <c r="H290" s="3">
        <v>65</v>
      </c>
      <c r="I290" s="25" t="s">
        <v>1450</v>
      </c>
      <c r="J290" s="26">
        <v>630</v>
      </c>
      <c r="K290" s="26" t="s">
        <v>1684</v>
      </c>
      <c r="L290" s="26" t="s">
        <v>1685</v>
      </c>
      <c r="M290" s="26">
        <v>55</v>
      </c>
      <c r="N290" s="26" t="s">
        <v>1362</v>
      </c>
      <c r="O290" s="16" t="s">
        <v>1750</v>
      </c>
      <c r="P290" s="25"/>
      <c r="Q290" s="28" t="str">
        <f t="shared" si="4"/>
        <v>3VA1463-5EF32-0AA0</v>
      </c>
    </row>
    <row r="291" spans="1:17" s="20" customFormat="1" ht="14.45" hidden="1" x14ac:dyDescent="0.3">
      <c r="A291" s="7" t="s">
        <v>1766</v>
      </c>
      <c r="B291" t="s">
        <v>1767</v>
      </c>
      <c r="C291" s="7" t="s">
        <v>1784</v>
      </c>
      <c r="D291" s="3" t="s">
        <v>1785</v>
      </c>
      <c r="E291" s="3">
        <v>1000</v>
      </c>
      <c r="F291" s="3" t="s">
        <v>1786</v>
      </c>
      <c r="G291" s="3" t="s">
        <v>1787</v>
      </c>
      <c r="H291" s="3">
        <v>65</v>
      </c>
      <c r="I291" s="25" t="s">
        <v>1450</v>
      </c>
      <c r="J291" s="26">
        <v>630</v>
      </c>
      <c r="K291" s="26" t="s">
        <v>1684</v>
      </c>
      <c r="L291" s="26" t="s">
        <v>1779</v>
      </c>
      <c r="M291" s="26">
        <v>55</v>
      </c>
      <c r="N291" s="26" t="s">
        <v>1362</v>
      </c>
      <c r="O291" s="16" t="s">
        <v>1780</v>
      </c>
      <c r="P291" s="25"/>
      <c r="Q291" s="28" t="str">
        <f t="shared" si="4"/>
        <v>3VA1563-5EF32-0AA0</v>
      </c>
    </row>
    <row r="292" spans="1:17" s="20" customFormat="1" ht="14.45" hidden="1" x14ac:dyDescent="0.3">
      <c r="A292" s="7" t="s">
        <v>1766</v>
      </c>
      <c r="B292" t="s">
        <v>1767</v>
      </c>
      <c r="C292" s="7" t="s">
        <v>1784</v>
      </c>
      <c r="D292" s="3" t="s">
        <v>1785</v>
      </c>
      <c r="E292" s="3">
        <v>1000</v>
      </c>
      <c r="F292" s="3" t="s">
        <v>1786</v>
      </c>
      <c r="G292" s="3" t="s">
        <v>1787</v>
      </c>
      <c r="H292" s="3">
        <v>65</v>
      </c>
      <c r="I292" s="25" t="s">
        <v>1450</v>
      </c>
      <c r="J292" s="26">
        <v>800</v>
      </c>
      <c r="K292" s="26" t="s">
        <v>1781</v>
      </c>
      <c r="L292" s="26" t="s">
        <v>1782</v>
      </c>
      <c r="M292" s="26">
        <v>55</v>
      </c>
      <c r="N292" s="26" t="s">
        <v>1362</v>
      </c>
      <c r="O292" s="16" t="s">
        <v>1783</v>
      </c>
      <c r="P292" s="25"/>
      <c r="Q292" s="28" t="str">
        <f t="shared" si="4"/>
        <v>3VA1580-5EF32-0AA0</v>
      </c>
    </row>
    <row r="293" spans="1:17" s="20" customFormat="1" ht="14.45" hidden="1" x14ac:dyDescent="0.3">
      <c r="A293" s="7" t="s">
        <v>1766</v>
      </c>
      <c r="B293" t="s">
        <v>1767</v>
      </c>
      <c r="C293" s="7" t="s">
        <v>1784</v>
      </c>
      <c r="D293" s="3" t="s">
        <v>1785</v>
      </c>
      <c r="E293" s="3">
        <v>1000</v>
      </c>
      <c r="F293" s="3" t="s">
        <v>1786</v>
      </c>
      <c r="G293" s="3" t="s">
        <v>1787</v>
      </c>
      <c r="H293" s="3">
        <v>65</v>
      </c>
      <c r="I293" s="25" t="s">
        <v>1450</v>
      </c>
      <c r="J293" s="29">
        <v>1000</v>
      </c>
      <c r="K293" s="26" t="s">
        <v>1788</v>
      </c>
      <c r="L293" s="26" t="s">
        <v>1789</v>
      </c>
      <c r="M293" s="26">
        <v>55</v>
      </c>
      <c r="N293" s="26" t="s">
        <v>1362</v>
      </c>
      <c r="O293" s="16" t="s">
        <v>1790</v>
      </c>
      <c r="P293" s="25"/>
      <c r="Q293" s="28" t="str">
        <f t="shared" si="4"/>
        <v>3VA1510-5EF32-0AA0</v>
      </c>
    </row>
    <row r="294" spans="1:17" s="20" customFormat="1" ht="14.45" hidden="1" x14ac:dyDescent="0.3">
      <c r="A294" s="7" t="s">
        <v>1766</v>
      </c>
      <c r="B294" t="s">
        <v>1767</v>
      </c>
      <c r="C294" s="7" t="s">
        <v>1768</v>
      </c>
      <c r="D294" s="3" t="s">
        <v>1769</v>
      </c>
      <c r="E294" s="3">
        <v>315</v>
      </c>
      <c r="F294" s="3" t="s">
        <v>1770</v>
      </c>
      <c r="G294" s="3" t="s">
        <v>1771</v>
      </c>
      <c r="H294" s="3">
        <v>65</v>
      </c>
      <c r="I294" s="25" t="s">
        <v>1427</v>
      </c>
      <c r="J294" s="26">
        <v>250</v>
      </c>
      <c r="K294" s="26" t="s">
        <v>1552</v>
      </c>
      <c r="L294" s="26" t="s">
        <v>1687</v>
      </c>
      <c r="M294" s="26">
        <v>55</v>
      </c>
      <c r="N294" s="26" t="s">
        <v>1430</v>
      </c>
      <c r="O294" s="16" t="s">
        <v>1688</v>
      </c>
      <c r="P294" s="25"/>
      <c r="Q294" s="28" t="str">
        <f t="shared" si="4"/>
        <v>3VA2325-5HL32-0AA0</v>
      </c>
    </row>
    <row r="295" spans="1:17" s="20" customFormat="1" ht="14.45" hidden="1" x14ac:dyDescent="0.3">
      <c r="A295" s="7" t="s">
        <v>1766</v>
      </c>
      <c r="B295" t="s">
        <v>1767</v>
      </c>
      <c r="C295" s="7" t="s">
        <v>1768</v>
      </c>
      <c r="D295" s="3" t="s">
        <v>1769</v>
      </c>
      <c r="E295" s="3">
        <v>315</v>
      </c>
      <c r="F295" s="3" t="s">
        <v>1770</v>
      </c>
      <c r="G295" s="3" t="s">
        <v>1771</v>
      </c>
      <c r="H295" s="3">
        <v>65</v>
      </c>
      <c r="I295" s="25" t="s">
        <v>1427</v>
      </c>
      <c r="J295" s="26">
        <v>400</v>
      </c>
      <c r="K295" s="26" t="s">
        <v>1669</v>
      </c>
      <c r="L295" s="26" t="s">
        <v>1689</v>
      </c>
      <c r="M295" s="26">
        <v>55</v>
      </c>
      <c r="N295" s="26" t="s">
        <v>1430</v>
      </c>
      <c r="O295" s="16" t="s">
        <v>1690</v>
      </c>
      <c r="P295" s="25" t="s">
        <v>1691</v>
      </c>
      <c r="Q295" s="28" t="str">
        <f t="shared" si="4"/>
        <v>3VA2340-5HL32-0AA0</v>
      </c>
    </row>
    <row r="296" spans="1:17" s="20" customFormat="1" ht="14.45" hidden="1" x14ac:dyDescent="0.3">
      <c r="A296" s="7" t="s">
        <v>1766</v>
      </c>
      <c r="B296" t="s">
        <v>1767</v>
      </c>
      <c r="C296" s="7" t="s">
        <v>1768</v>
      </c>
      <c r="D296" s="3" t="s">
        <v>1769</v>
      </c>
      <c r="E296" s="3">
        <v>315</v>
      </c>
      <c r="F296" s="3" t="s">
        <v>1770</v>
      </c>
      <c r="G296" s="3" t="s">
        <v>1771</v>
      </c>
      <c r="H296" s="3">
        <v>65</v>
      </c>
      <c r="I296" s="25" t="s">
        <v>1427</v>
      </c>
      <c r="J296" s="26">
        <v>400</v>
      </c>
      <c r="K296" s="26" t="s">
        <v>1669</v>
      </c>
      <c r="L296" s="26" t="s">
        <v>1692</v>
      </c>
      <c r="M296" s="26">
        <v>55</v>
      </c>
      <c r="N296" s="26" t="s">
        <v>1430</v>
      </c>
      <c r="O296" s="16" t="s">
        <v>1693</v>
      </c>
      <c r="P296" s="25" t="s">
        <v>1694</v>
      </c>
      <c r="Q296" s="28" t="str">
        <f t="shared" si="4"/>
        <v>3VA2440-5HL32-0AA0</v>
      </c>
    </row>
    <row r="297" spans="1:17" s="20" customFormat="1" ht="14.45" hidden="1" x14ac:dyDescent="0.3">
      <c r="A297" s="7" t="s">
        <v>1766</v>
      </c>
      <c r="B297" t="s">
        <v>1767</v>
      </c>
      <c r="C297" s="7" t="s">
        <v>1772</v>
      </c>
      <c r="D297" s="3" t="s">
        <v>1773</v>
      </c>
      <c r="E297" s="3">
        <v>630</v>
      </c>
      <c r="F297" s="3" t="s">
        <v>1679</v>
      </c>
      <c r="G297" s="3" t="s">
        <v>1774</v>
      </c>
      <c r="H297" s="3">
        <v>65</v>
      </c>
      <c r="I297" s="25" t="s">
        <v>1427</v>
      </c>
      <c r="J297" s="26">
        <v>630</v>
      </c>
      <c r="K297" s="26" t="s">
        <v>1679</v>
      </c>
      <c r="L297" s="26" t="s">
        <v>1791</v>
      </c>
      <c r="M297" s="26">
        <v>55</v>
      </c>
      <c r="N297" s="26" t="s">
        <v>1430</v>
      </c>
      <c r="O297" s="16" t="s">
        <v>1792</v>
      </c>
      <c r="P297" s="25" t="s">
        <v>1722</v>
      </c>
      <c r="Q297" s="28" t="str">
        <f t="shared" si="4"/>
        <v>3VA2563-5HL32-0AA0</v>
      </c>
    </row>
    <row r="298" spans="1:17" s="20" customFormat="1" ht="14.45" hidden="1" x14ac:dyDescent="0.3">
      <c r="A298" s="7" t="s">
        <v>1766</v>
      </c>
      <c r="B298" t="s">
        <v>1767</v>
      </c>
      <c r="C298" s="7" t="s">
        <v>1772</v>
      </c>
      <c r="D298" s="3" t="s">
        <v>1773</v>
      </c>
      <c r="E298" s="3">
        <v>630</v>
      </c>
      <c r="F298" s="3" t="s">
        <v>1679</v>
      </c>
      <c r="G298" s="3" t="s">
        <v>1774</v>
      </c>
      <c r="H298" s="3">
        <v>65</v>
      </c>
      <c r="I298" s="25" t="s">
        <v>1427</v>
      </c>
      <c r="J298" s="26">
        <v>630</v>
      </c>
      <c r="K298" s="26" t="s">
        <v>1679</v>
      </c>
      <c r="L298" s="26" t="s">
        <v>1723</v>
      </c>
      <c r="M298" s="26">
        <v>55</v>
      </c>
      <c r="N298" s="26" t="s">
        <v>1430</v>
      </c>
      <c r="O298" s="16" t="s">
        <v>1793</v>
      </c>
      <c r="P298" s="25"/>
      <c r="Q298" s="28" t="str">
        <f>HYPERLINK("https://www.novymodeion.cz/vysledky-vyhledavani?q="&amp;MID(O298,1,18),MID(O298,1,18))</f>
        <v>3VA2780-1AB03-0AA0</v>
      </c>
    </row>
    <row r="299" spans="1:17" s="20" customFormat="1" ht="14.45" hidden="1" x14ac:dyDescent="0.3">
      <c r="A299" s="7" t="s">
        <v>1766</v>
      </c>
      <c r="B299" t="s">
        <v>1767</v>
      </c>
      <c r="C299" s="7" t="s">
        <v>1775</v>
      </c>
      <c r="D299" s="3" t="s">
        <v>1776</v>
      </c>
      <c r="E299" s="3">
        <v>800</v>
      </c>
      <c r="F299" s="3" t="s">
        <v>1777</v>
      </c>
      <c r="G299" s="3" t="s">
        <v>1778</v>
      </c>
      <c r="H299" s="3">
        <v>65</v>
      </c>
      <c r="I299" s="25" t="s">
        <v>1427</v>
      </c>
      <c r="J299" s="26">
        <v>800</v>
      </c>
      <c r="K299" s="26" t="s">
        <v>1794</v>
      </c>
      <c r="L299" s="26" t="s">
        <v>1795</v>
      </c>
      <c r="M299" s="26">
        <v>55</v>
      </c>
      <c r="N299" s="26" t="s">
        <v>1430</v>
      </c>
      <c r="O299" s="16" t="s">
        <v>1796</v>
      </c>
      <c r="P299" s="25" t="s">
        <v>1722</v>
      </c>
      <c r="Q299" s="28" t="str">
        <f t="shared" si="4"/>
        <v>3VA2580-5HL32-0AA0</v>
      </c>
    </row>
    <row r="300" spans="1:17" s="20" customFormat="1" ht="14.45" hidden="1" x14ac:dyDescent="0.3">
      <c r="A300" s="7" t="s">
        <v>1766</v>
      </c>
      <c r="B300" t="s">
        <v>1767</v>
      </c>
      <c r="C300" s="7" t="s">
        <v>1775</v>
      </c>
      <c r="D300" s="3" t="s">
        <v>1776</v>
      </c>
      <c r="E300" s="3">
        <v>800</v>
      </c>
      <c r="F300" s="3" t="s">
        <v>1777</v>
      </c>
      <c r="G300" s="3" t="s">
        <v>1778</v>
      </c>
      <c r="H300" s="3">
        <v>65</v>
      </c>
      <c r="I300" s="25" t="s">
        <v>1427</v>
      </c>
      <c r="J300" s="26">
        <v>800</v>
      </c>
      <c r="K300" s="26" t="s">
        <v>1794</v>
      </c>
      <c r="L300" s="26" t="s">
        <v>1797</v>
      </c>
      <c r="M300" s="26">
        <v>55</v>
      </c>
      <c r="N300" s="26" t="s">
        <v>1430</v>
      </c>
      <c r="O300" s="16" t="s">
        <v>1798</v>
      </c>
      <c r="P300" s="25"/>
      <c r="Q300" s="28" t="str">
        <f>HYPERLINK("https://www.novymodeion.cz/vysledky-vyhledavani?q="&amp;MID(O300,1,18),MID(O300,1,18))</f>
        <v>3VA2780-1AB03-0AA0</v>
      </c>
    </row>
    <row r="301" spans="1:17" s="20" customFormat="1" ht="14.45" hidden="1" x14ac:dyDescent="0.3">
      <c r="A301" s="7" t="s">
        <v>1766</v>
      </c>
      <c r="B301" t="s">
        <v>1767</v>
      </c>
      <c r="C301" s="7" t="s">
        <v>1784</v>
      </c>
      <c r="D301" s="3" t="s">
        <v>1785</v>
      </c>
      <c r="E301" s="3">
        <v>1000</v>
      </c>
      <c r="F301" s="3" t="s">
        <v>1786</v>
      </c>
      <c r="G301" s="3" t="s">
        <v>1787</v>
      </c>
      <c r="H301" s="3">
        <v>65</v>
      </c>
      <c r="I301" s="25" t="s">
        <v>1427</v>
      </c>
      <c r="J301" s="29">
        <v>1000</v>
      </c>
      <c r="K301" s="26" t="s">
        <v>1786</v>
      </c>
      <c r="L301" s="26" t="s">
        <v>1799</v>
      </c>
      <c r="M301" s="26">
        <v>55</v>
      </c>
      <c r="N301" s="26" t="s">
        <v>1430</v>
      </c>
      <c r="O301" s="16" t="s">
        <v>1800</v>
      </c>
      <c r="P301" s="25" t="s">
        <v>1722</v>
      </c>
      <c r="Q301" s="28" t="str">
        <f t="shared" si="4"/>
        <v>3VA2510-5HL32-0AA0</v>
      </c>
    </row>
    <row r="302" spans="1:17" s="20" customFormat="1" ht="14.45" hidden="1" x14ac:dyDescent="0.3">
      <c r="A302" s="7" t="s">
        <v>1766</v>
      </c>
      <c r="B302" t="s">
        <v>1767</v>
      </c>
      <c r="C302" s="7" t="s">
        <v>1784</v>
      </c>
      <c r="D302" s="3" t="s">
        <v>1785</v>
      </c>
      <c r="E302" s="3">
        <v>1000</v>
      </c>
      <c r="F302" s="3" t="s">
        <v>1786</v>
      </c>
      <c r="G302" s="3" t="s">
        <v>1787</v>
      </c>
      <c r="H302" s="3">
        <v>65</v>
      </c>
      <c r="I302" s="25" t="s">
        <v>1427</v>
      </c>
      <c r="J302" s="29">
        <v>1000</v>
      </c>
      <c r="K302" s="26" t="s">
        <v>1786</v>
      </c>
      <c r="L302" s="26" t="s">
        <v>1801</v>
      </c>
      <c r="M302" s="26">
        <v>55</v>
      </c>
      <c r="N302" s="26" t="s">
        <v>1430</v>
      </c>
      <c r="O302" s="16" t="s">
        <v>1802</v>
      </c>
      <c r="P302" s="25"/>
      <c r="Q302" s="28" t="str">
        <f>HYPERLINK("https://www.novymodeion.cz/vysledky-vyhledavani?q="&amp;MID(O302,1,18),MID(O302,1,18))</f>
        <v>3VA2710-1AB03-0AA0</v>
      </c>
    </row>
    <row r="303" spans="1:17" s="20" customFormat="1" ht="14.45" hidden="1" x14ac:dyDescent="0.3">
      <c r="A303" s="7" t="s">
        <v>1766</v>
      </c>
      <c r="B303" t="s">
        <v>1767</v>
      </c>
      <c r="C303" s="7" t="s">
        <v>1803</v>
      </c>
      <c r="D303" s="3" t="s">
        <v>1804</v>
      </c>
      <c r="E303" s="3">
        <v>315</v>
      </c>
      <c r="F303" s="3" t="s">
        <v>1770</v>
      </c>
      <c r="G303" s="3" t="s">
        <v>1771</v>
      </c>
      <c r="H303" s="3">
        <v>65</v>
      </c>
      <c r="I303" s="25" t="s">
        <v>1427</v>
      </c>
      <c r="J303" s="26">
        <v>250</v>
      </c>
      <c r="K303" s="26" t="s">
        <v>1552</v>
      </c>
      <c r="L303" s="26" t="s">
        <v>1700</v>
      </c>
      <c r="M303" s="26">
        <v>55</v>
      </c>
      <c r="N303" s="26" t="s">
        <v>1590</v>
      </c>
      <c r="O303" s="16" t="s">
        <v>1701</v>
      </c>
      <c r="P303" s="25"/>
      <c r="Q303" s="28" t="str">
        <f t="shared" si="4"/>
        <v>3VA2325-5HN32-0AA0</v>
      </c>
    </row>
    <row r="304" spans="1:17" s="20" customFormat="1" ht="14.45" hidden="1" x14ac:dyDescent="0.3">
      <c r="A304" s="7" t="s">
        <v>1766</v>
      </c>
      <c r="B304" t="s">
        <v>1767</v>
      </c>
      <c r="C304" s="7" t="s">
        <v>1803</v>
      </c>
      <c r="D304" s="3" t="s">
        <v>1804</v>
      </c>
      <c r="E304" s="3">
        <v>315</v>
      </c>
      <c r="F304" s="3" t="s">
        <v>1770</v>
      </c>
      <c r="G304" s="3" t="s">
        <v>1771</v>
      </c>
      <c r="H304" s="3">
        <v>65</v>
      </c>
      <c r="I304" s="25" t="s">
        <v>1427</v>
      </c>
      <c r="J304" s="26">
        <v>400</v>
      </c>
      <c r="K304" s="26" t="s">
        <v>1669</v>
      </c>
      <c r="L304" s="26" t="s">
        <v>1705</v>
      </c>
      <c r="M304" s="26">
        <v>55</v>
      </c>
      <c r="N304" s="26" t="s">
        <v>1590</v>
      </c>
      <c r="O304" s="16" t="s">
        <v>1706</v>
      </c>
      <c r="P304" s="25" t="s">
        <v>1691</v>
      </c>
      <c r="Q304" s="28" t="str">
        <f t="shared" si="4"/>
        <v>3VA2340-5HN32-0AA0</v>
      </c>
    </row>
    <row r="305" spans="1:17" s="20" customFormat="1" ht="14.45" hidden="1" x14ac:dyDescent="0.3">
      <c r="A305" s="7" t="s">
        <v>1766</v>
      </c>
      <c r="B305" t="s">
        <v>1767</v>
      </c>
      <c r="C305" s="7" t="s">
        <v>1803</v>
      </c>
      <c r="D305" s="3" t="s">
        <v>1804</v>
      </c>
      <c r="E305" s="3">
        <v>315</v>
      </c>
      <c r="F305" s="3" t="s">
        <v>1770</v>
      </c>
      <c r="G305" s="3" t="s">
        <v>1771</v>
      </c>
      <c r="H305" s="3">
        <v>65</v>
      </c>
      <c r="I305" s="25" t="s">
        <v>1427</v>
      </c>
      <c r="J305" s="26">
        <v>400</v>
      </c>
      <c r="K305" s="26" t="s">
        <v>1669</v>
      </c>
      <c r="L305" s="26" t="s">
        <v>1707</v>
      </c>
      <c r="M305" s="26">
        <v>55</v>
      </c>
      <c r="N305" s="26" t="s">
        <v>1590</v>
      </c>
      <c r="O305" s="16" t="s">
        <v>1708</v>
      </c>
      <c r="P305" s="25" t="s">
        <v>1694</v>
      </c>
      <c r="Q305" s="28" t="str">
        <f t="shared" si="4"/>
        <v>3VA2440-5HN32-0AA0</v>
      </c>
    </row>
    <row r="306" spans="1:17" s="20" customFormat="1" ht="14.45" hidden="1" x14ac:dyDescent="0.3">
      <c r="A306" s="7" t="s">
        <v>1766</v>
      </c>
      <c r="B306" t="s">
        <v>1767</v>
      </c>
      <c r="C306" s="7" t="s">
        <v>1805</v>
      </c>
      <c r="D306" s="3" t="s">
        <v>1806</v>
      </c>
      <c r="E306" s="3">
        <v>630</v>
      </c>
      <c r="F306" s="3" t="s">
        <v>1679</v>
      </c>
      <c r="G306" s="3" t="s">
        <v>1774</v>
      </c>
      <c r="H306" s="3">
        <v>65</v>
      </c>
      <c r="I306" s="25" t="s">
        <v>1427</v>
      </c>
      <c r="J306" s="26">
        <v>630</v>
      </c>
      <c r="K306" s="26" t="s">
        <v>1679</v>
      </c>
      <c r="L306" s="26" t="s">
        <v>1807</v>
      </c>
      <c r="M306" s="26">
        <v>55</v>
      </c>
      <c r="N306" s="26" t="s">
        <v>1590</v>
      </c>
      <c r="O306" s="16" t="s">
        <v>1808</v>
      </c>
      <c r="P306" s="25" t="s">
        <v>1722</v>
      </c>
      <c r="Q306" s="28" t="str">
        <f t="shared" si="4"/>
        <v>3VA2563-5HN32-0AA0</v>
      </c>
    </row>
    <row r="307" spans="1:17" s="20" customFormat="1" ht="14.45" hidden="1" x14ac:dyDescent="0.3">
      <c r="A307" s="7" t="s">
        <v>1766</v>
      </c>
      <c r="B307" t="s">
        <v>1767</v>
      </c>
      <c r="C307" s="7" t="s">
        <v>1805</v>
      </c>
      <c r="D307" s="3" t="s">
        <v>1806</v>
      </c>
      <c r="E307" s="3">
        <v>630</v>
      </c>
      <c r="F307" s="3" t="s">
        <v>1679</v>
      </c>
      <c r="G307" s="3" t="s">
        <v>1774</v>
      </c>
      <c r="H307" s="3">
        <v>65</v>
      </c>
      <c r="I307" s="25" t="s">
        <v>1427</v>
      </c>
      <c r="J307" s="26">
        <v>630</v>
      </c>
      <c r="K307" s="26" t="s">
        <v>1679</v>
      </c>
      <c r="L307" s="26" t="s">
        <v>1723</v>
      </c>
      <c r="M307" s="26">
        <v>55</v>
      </c>
      <c r="N307" s="26" t="s">
        <v>1590</v>
      </c>
      <c r="O307" s="16" t="s">
        <v>1809</v>
      </c>
      <c r="P307" s="25"/>
      <c r="Q307" s="28" t="str">
        <f>HYPERLINK("https://www.novymodeion.cz/vysledky-vyhledavani?q="&amp;MID(O307,1,18),MID(O307,1,18))</f>
        <v>3VA2780-1AC03-0AA0</v>
      </c>
    </row>
    <row r="308" spans="1:17" s="20" customFormat="1" ht="14.45" hidden="1" x14ac:dyDescent="0.3">
      <c r="A308" s="7" t="s">
        <v>1766</v>
      </c>
      <c r="B308" t="s">
        <v>1767</v>
      </c>
      <c r="C308" s="7" t="s">
        <v>1810</v>
      </c>
      <c r="D308" s="3" t="s">
        <v>1811</v>
      </c>
      <c r="E308" s="3">
        <v>800</v>
      </c>
      <c r="F308" s="3" t="s">
        <v>1777</v>
      </c>
      <c r="G308" s="3" t="s">
        <v>1778</v>
      </c>
      <c r="H308" s="3">
        <v>65</v>
      </c>
      <c r="I308" s="25" t="s">
        <v>1427</v>
      </c>
      <c r="J308" s="26">
        <v>800</v>
      </c>
      <c r="K308" s="26" t="s">
        <v>1794</v>
      </c>
      <c r="L308" s="26" t="s">
        <v>1812</v>
      </c>
      <c r="M308" s="26">
        <v>55</v>
      </c>
      <c r="N308" s="26" t="s">
        <v>1590</v>
      </c>
      <c r="O308" s="16" t="s">
        <v>1813</v>
      </c>
      <c r="P308" s="25" t="s">
        <v>1722</v>
      </c>
      <c r="Q308" s="28" t="str">
        <f t="shared" si="4"/>
        <v>3VA2580-5HN32-0AA0</v>
      </c>
    </row>
    <row r="309" spans="1:17" s="20" customFormat="1" ht="14.45" hidden="1" x14ac:dyDescent="0.3">
      <c r="A309" s="7" t="s">
        <v>1766</v>
      </c>
      <c r="B309" t="s">
        <v>1767</v>
      </c>
      <c r="C309" s="7" t="s">
        <v>1810</v>
      </c>
      <c r="D309" s="3" t="s">
        <v>1811</v>
      </c>
      <c r="E309" s="3">
        <v>800</v>
      </c>
      <c r="F309" s="3" t="s">
        <v>1777</v>
      </c>
      <c r="G309" s="3" t="s">
        <v>1778</v>
      </c>
      <c r="H309" s="3">
        <v>65</v>
      </c>
      <c r="I309" s="25" t="s">
        <v>1427</v>
      </c>
      <c r="J309" s="26">
        <v>800</v>
      </c>
      <c r="K309" s="26" t="s">
        <v>1794</v>
      </c>
      <c r="L309" s="26" t="s">
        <v>1797</v>
      </c>
      <c r="M309" s="26">
        <v>55</v>
      </c>
      <c r="N309" s="26" t="s">
        <v>1590</v>
      </c>
      <c r="O309" s="16" t="s">
        <v>1814</v>
      </c>
      <c r="P309" s="25"/>
      <c r="Q309" s="28" t="str">
        <f>HYPERLINK("https://www.novymodeion.cz/vysledky-vyhledavani?q="&amp;MID(O309,1,18),MID(O309,1,18))</f>
        <v>3VA2780-1AC03-0AA0</v>
      </c>
    </row>
    <row r="310" spans="1:17" s="20" customFormat="1" ht="14.45" hidden="1" x14ac:dyDescent="0.3">
      <c r="A310" s="7" t="s">
        <v>1766</v>
      </c>
      <c r="B310" t="s">
        <v>1767</v>
      </c>
      <c r="C310" s="7" t="s">
        <v>1815</v>
      </c>
      <c r="D310" s="3" t="s">
        <v>1816</v>
      </c>
      <c r="E310" s="3">
        <v>1000</v>
      </c>
      <c r="F310" s="3" t="s">
        <v>1786</v>
      </c>
      <c r="G310" s="3" t="s">
        <v>1787</v>
      </c>
      <c r="H310" s="3">
        <v>65</v>
      </c>
      <c r="I310" s="25" t="s">
        <v>1427</v>
      </c>
      <c r="J310" s="29">
        <v>1000</v>
      </c>
      <c r="K310" s="26" t="s">
        <v>1786</v>
      </c>
      <c r="L310" s="26" t="s">
        <v>1817</v>
      </c>
      <c r="M310" s="26">
        <v>55</v>
      </c>
      <c r="N310" s="26" t="s">
        <v>1590</v>
      </c>
      <c r="O310" s="16" t="s">
        <v>1818</v>
      </c>
      <c r="P310" s="25" t="s">
        <v>1722</v>
      </c>
      <c r="Q310" s="28" t="str">
        <f t="shared" si="4"/>
        <v>3VA2510-5HN32-0AA0</v>
      </c>
    </row>
    <row r="311" spans="1:17" s="20" customFormat="1" ht="14.45" hidden="1" x14ac:dyDescent="0.3">
      <c r="A311" s="7" t="s">
        <v>1766</v>
      </c>
      <c r="B311" t="s">
        <v>1767</v>
      </c>
      <c r="C311" s="7" t="s">
        <v>1815</v>
      </c>
      <c r="D311" s="3" t="s">
        <v>1816</v>
      </c>
      <c r="E311" s="3">
        <v>1000</v>
      </c>
      <c r="F311" s="3" t="s">
        <v>1786</v>
      </c>
      <c r="G311" s="3" t="s">
        <v>1787</v>
      </c>
      <c r="H311" s="3">
        <v>65</v>
      </c>
      <c r="I311" s="25" t="s">
        <v>1427</v>
      </c>
      <c r="J311" s="29">
        <v>1000</v>
      </c>
      <c r="K311" s="26" t="s">
        <v>1786</v>
      </c>
      <c r="L311" s="26" t="s">
        <v>1801</v>
      </c>
      <c r="M311" s="26">
        <v>55</v>
      </c>
      <c r="N311" s="26" t="s">
        <v>1590</v>
      </c>
      <c r="O311" s="16" t="s">
        <v>1819</v>
      </c>
      <c r="P311" s="25"/>
      <c r="Q311" s="28" t="str">
        <f>HYPERLINK("https://www.novymodeion.cz/vysledky-vyhledavani?q="&amp;MID(O311,1,18),MID(O311,1,18))</f>
        <v>3VA2710-1AC03-0AA0</v>
      </c>
    </row>
    <row r="312" spans="1:17" s="20" customFormat="1" ht="14.45" hidden="1" x14ac:dyDescent="0.3">
      <c r="A312" s="7" t="s">
        <v>1766</v>
      </c>
      <c r="B312" t="s">
        <v>1767</v>
      </c>
      <c r="C312" s="7" t="s">
        <v>1803</v>
      </c>
      <c r="D312" s="3" t="s">
        <v>1804</v>
      </c>
      <c r="E312" s="3">
        <v>315</v>
      </c>
      <c r="F312" s="3" t="s">
        <v>1770</v>
      </c>
      <c r="G312" s="3" t="s">
        <v>1771</v>
      </c>
      <c r="H312" s="3">
        <v>65</v>
      </c>
      <c r="I312" s="25" t="s">
        <v>1475</v>
      </c>
      <c r="J312" s="26">
        <v>250</v>
      </c>
      <c r="K312" s="26" t="s">
        <v>1552</v>
      </c>
      <c r="L312" s="26" t="s">
        <v>1714</v>
      </c>
      <c r="M312" s="26">
        <v>55</v>
      </c>
      <c r="N312" s="26" t="s">
        <v>1477</v>
      </c>
      <c r="O312" s="16" t="s">
        <v>1606</v>
      </c>
      <c r="P312" s="25"/>
      <c r="Q312" s="28" t="str">
        <f t="shared" si="4"/>
        <v>3VA2325-5MN32-0AA0</v>
      </c>
    </row>
    <row r="313" spans="1:17" s="20" customFormat="1" ht="14.45" hidden="1" x14ac:dyDescent="0.3">
      <c r="A313" s="7" t="s">
        <v>1766</v>
      </c>
      <c r="B313" t="s">
        <v>1767</v>
      </c>
      <c r="C313" s="7" t="s">
        <v>1803</v>
      </c>
      <c r="D313" s="3" t="s">
        <v>1804</v>
      </c>
      <c r="E313" s="3">
        <v>315</v>
      </c>
      <c r="F313" s="3" t="s">
        <v>1770</v>
      </c>
      <c r="G313" s="3" t="s">
        <v>1771</v>
      </c>
      <c r="H313" s="3">
        <v>65</v>
      </c>
      <c r="I313" s="25" t="s">
        <v>1475</v>
      </c>
      <c r="J313" s="26">
        <v>400</v>
      </c>
      <c r="K313" s="26" t="s">
        <v>1669</v>
      </c>
      <c r="L313" s="26" t="s">
        <v>1715</v>
      </c>
      <c r="M313" s="26">
        <v>55</v>
      </c>
      <c r="N313" s="26" t="s">
        <v>1477</v>
      </c>
      <c r="O313" s="16" t="s">
        <v>1716</v>
      </c>
      <c r="P313" s="25"/>
      <c r="Q313" s="28" t="str">
        <f t="shared" si="4"/>
        <v>3VA2440-5MN32-0AA0</v>
      </c>
    </row>
    <row r="314" spans="1:17" s="20" customFormat="1" ht="14.45" hidden="1" x14ac:dyDescent="0.3">
      <c r="A314" s="7" t="s">
        <v>1766</v>
      </c>
      <c r="B314" t="s">
        <v>1767</v>
      </c>
      <c r="C314" s="7" t="s">
        <v>1805</v>
      </c>
      <c r="D314" s="3" t="s">
        <v>1806</v>
      </c>
      <c r="E314" s="3">
        <v>630</v>
      </c>
      <c r="F314" s="3" t="s">
        <v>1679</v>
      </c>
      <c r="G314" s="3" t="s">
        <v>1774</v>
      </c>
      <c r="H314" s="3">
        <v>65</v>
      </c>
      <c r="I314" s="25" t="s">
        <v>1475</v>
      </c>
      <c r="J314" s="26">
        <v>500</v>
      </c>
      <c r="K314" s="26" t="s">
        <v>1717</v>
      </c>
      <c r="L314" s="26" t="s">
        <v>1718</v>
      </c>
      <c r="M314" s="26">
        <v>55</v>
      </c>
      <c r="N314" s="26" t="s">
        <v>1477</v>
      </c>
      <c r="O314" s="16" t="s">
        <v>1719</v>
      </c>
      <c r="P314" s="25"/>
      <c r="Q314" s="28" t="str">
        <f t="shared" si="4"/>
        <v>3VA2450-5MN32-0AA0</v>
      </c>
    </row>
    <row r="315" spans="1:17" s="20" customFormat="1" ht="14.45" hidden="1" x14ac:dyDescent="0.3">
      <c r="A315" s="7" t="s">
        <v>1766</v>
      </c>
      <c r="B315" t="s">
        <v>1767</v>
      </c>
      <c r="C315" s="7" t="s">
        <v>1805</v>
      </c>
      <c r="D315" s="3" t="s">
        <v>1806</v>
      </c>
      <c r="E315" s="3">
        <v>630</v>
      </c>
      <c r="F315" s="3" t="s">
        <v>1679</v>
      </c>
      <c r="G315" s="3" t="s">
        <v>1774</v>
      </c>
      <c r="H315" s="3">
        <v>65</v>
      </c>
      <c r="I315" s="25" t="s">
        <v>1475</v>
      </c>
      <c r="J315" s="26">
        <v>630</v>
      </c>
      <c r="K315" s="26" t="s">
        <v>1679</v>
      </c>
      <c r="L315" s="26" t="s">
        <v>1720</v>
      </c>
      <c r="M315" s="26">
        <v>55</v>
      </c>
      <c r="N315" s="26" t="s">
        <v>1477</v>
      </c>
      <c r="O315" s="16" t="s">
        <v>1721</v>
      </c>
      <c r="P315" s="25" t="s">
        <v>1722</v>
      </c>
      <c r="Q315" s="28" t="str">
        <f t="shared" si="4"/>
        <v>3VA2563-5MN32-0AA0</v>
      </c>
    </row>
    <row r="316" spans="1:17" s="20" customFormat="1" ht="14.45" hidden="1" x14ac:dyDescent="0.3">
      <c r="A316" s="7" t="s">
        <v>1766</v>
      </c>
      <c r="B316" t="s">
        <v>1767</v>
      </c>
      <c r="C316" s="7" t="s">
        <v>1805</v>
      </c>
      <c r="D316" s="3" t="s">
        <v>1806</v>
      </c>
      <c r="E316" s="3">
        <v>630</v>
      </c>
      <c r="F316" s="3" t="s">
        <v>1679</v>
      </c>
      <c r="G316" s="3" t="s">
        <v>1774</v>
      </c>
      <c r="H316" s="3">
        <v>65</v>
      </c>
      <c r="I316" s="25" t="s">
        <v>1475</v>
      </c>
      <c r="J316" s="26">
        <v>630</v>
      </c>
      <c r="K316" s="26" t="s">
        <v>1679</v>
      </c>
      <c r="L316" s="26" t="s">
        <v>1723</v>
      </c>
      <c r="M316" s="26">
        <v>55</v>
      </c>
      <c r="N316" s="26" t="s">
        <v>1724</v>
      </c>
      <c r="O316" s="16" t="s">
        <v>1725</v>
      </c>
      <c r="P316" s="25"/>
      <c r="Q316" s="28" t="str">
        <f>HYPERLINK("https://www.novymodeion.cz/vysledky-vyhledavani?q="&amp;MID(O316,1,18),MID(O316,1,18))</f>
        <v>3VA2780-1AE03-0AA0</v>
      </c>
    </row>
    <row r="317" spans="1:17" s="20" customFormat="1" ht="14.45" hidden="1" x14ac:dyDescent="0.3">
      <c r="A317" s="7" t="s">
        <v>1766</v>
      </c>
      <c r="B317" t="s">
        <v>1767</v>
      </c>
      <c r="C317" s="7" t="s">
        <v>1810</v>
      </c>
      <c r="D317" s="3" t="s">
        <v>1811</v>
      </c>
      <c r="E317" s="3">
        <v>800</v>
      </c>
      <c r="F317" s="3" t="s">
        <v>1777</v>
      </c>
      <c r="G317" s="3" t="s">
        <v>1778</v>
      </c>
      <c r="H317" s="3">
        <v>65</v>
      </c>
      <c r="I317" s="25" t="s">
        <v>1475</v>
      </c>
      <c r="J317" s="26">
        <v>800</v>
      </c>
      <c r="K317" s="26" t="s">
        <v>1794</v>
      </c>
      <c r="L317" s="26" t="s">
        <v>1820</v>
      </c>
      <c r="M317" s="26">
        <v>55</v>
      </c>
      <c r="N317" s="26" t="s">
        <v>1477</v>
      </c>
      <c r="O317" s="16" t="s">
        <v>1821</v>
      </c>
      <c r="P317" s="25" t="s">
        <v>1722</v>
      </c>
      <c r="Q317" s="28" t="str">
        <f t="shared" si="4"/>
        <v>3VA2580-5MN32-0AA0</v>
      </c>
    </row>
    <row r="318" spans="1:17" s="20" customFormat="1" ht="14.45" hidden="1" x14ac:dyDescent="0.3">
      <c r="A318" s="7" t="s">
        <v>1766</v>
      </c>
      <c r="B318" t="s">
        <v>1767</v>
      </c>
      <c r="C318" s="7" t="s">
        <v>1810</v>
      </c>
      <c r="D318" s="3" t="s">
        <v>1811</v>
      </c>
      <c r="E318" s="3">
        <v>800</v>
      </c>
      <c r="F318" s="3" t="s">
        <v>1777</v>
      </c>
      <c r="G318" s="3" t="s">
        <v>1778</v>
      </c>
      <c r="H318" s="3">
        <v>65</v>
      </c>
      <c r="I318" s="25" t="s">
        <v>1475</v>
      </c>
      <c r="J318" s="26">
        <v>800</v>
      </c>
      <c r="K318" s="26" t="s">
        <v>1794</v>
      </c>
      <c r="L318" s="26" t="s">
        <v>1797</v>
      </c>
      <c r="M318" s="26">
        <v>55</v>
      </c>
      <c r="N318" s="26" t="s">
        <v>1724</v>
      </c>
      <c r="O318" s="16" t="s">
        <v>1822</v>
      </c>
      <c r="P318" s="25"/>
      <c r="Q318" s="28" t="str">
        <f t="shared" ref="Q318:Q354" si="5">HYPERLINK("https://www.novymodeion.cz/vysledky-vyhledavani?q="&amp;MID(O318,1,18),MID(O318,1,18))</f>
        <v>3VA2780-1AE03-0AA0</v>
      </c>
    </row>
    <row r="319" spans="1:17" s="20" customFormat="1" ht="14.45" hidden="1" x14ac:dyDescent="0.3">
      <c r="A319" s="7" t="s">
        <v>1766</v>
      </c>
      <c r="B319" t="s">
        <v>1767</v>
      </c>
      <c r="C319" s="7" t="s">
        <v>1815</v>
      </c>
      <c r="D319" s="3" t="s">
        <v>1816</v>
      </c>
      <c r="E319" s="3">
        <v>1000</v>
      </c>
      <c r="F319" s="3" t="s">
        <v>1786</v>
      </c>
      <c r="G319" s="3" t="s">
        <v>1787</v>
      </c>
      <c r="H319" s="3">
        <v>65</v>
      </c>
      <c r="I319" s="25" t="s">
        <v>1475</v>
      </c>
      <c r="J319" s="29">
        <v>1000</v>
      </c>
      <c r="K319" s="26" t="s">
        <v>1823</v>
      </c>
      <c r="L319" s="26" t="s">
        <v>1801</v>
      </c>
      <c r="M319" s="26">
        <v>55</v>
      </c>
      <c r="N319" s="26" t="s">
        <v>1724</v>
      </c>
      <c r="O319" s="16" t="s">
        <v>1824</v>
      </c>
      <c r="P319" s="25"/>
      <c r="Q319" s="28" t="str">
        <f t="shared" si="5"/>
        <v>3VA2710-1AE03-0AA0</v>
      </c>
    </row>
    <row r="320" spans="1:17" s="20" customFormat="1" ht="14.45" hidden="1" x14ac:dyDescent="0.3">
      <c r="A320" s="7" t="s">
        <v>1766</v>
      </c>
      <c r="B320" t="s">
        <v>1767</v>
      </c>
      <c r="C320" s="7" t="s">
        <v>1825</v>
      </c>
      <c r="D320" s="3" t="s">
        <v>1826</v>
      </c>
      <c r="E320" s="3">
        <v>315</v>
      </c>
      <c r="F320" s="3" t="s">
        <v>1770</v>
      </c>
      <c r="G320" s="3" t="s">
        <v>1771</v>
      </c>
      <c r="H320" s="3">
        <v>65</v>
      </c>
      <c r="I320" s="25" t="s">
        <v>1427</v>
      </c>
      <c r="J320" s="26">
        <v>400</v>
      </c>
      <c r="K320" s="26" t="s">
        <v>1669</v>
      </c>
      <c r="L320" s="26" t="s">
        <v>1715</v>
      </c>
      <c r="M320" s="26">
        <v>55</v>
      </c>
      <c r="N320" s="26" t="s">
        <v>1724</v>
      </c>
      <c r="O320" s="16" t="s">
        <v>1827</v>
      </c>
      <c r="P320" s="25"/>
      <c r="Q320" s="28" t="str">
        <f t="shared" si="5"/>
        <v>3VA2780-1AE03-0AA0</v>
      </c>
    </row>
    <row r="321" spans="1:17" s="20" customFormat="1" ht="14.45" hidden="1" x14ac:dyDescent="0.3">
      <c r="A321" s="7" t="s">
        <v>1766</v>
      </c>
      <c r="B321" t="s">
        <v>1767</v>
      </c>
      <c r="C321" s="7" t="s">
        <v>1828</v>
      </c>
      <c r="D321" s="3" t="s">
        <v>1829</v>
      </c>
      <c r="E321" s="3">
        <v>630</v>
      </c>
      <c r="F321" s="3" t="s">
        <v>1679</v>
      </c>
      <c r="G321" s="3" t="s">
        <v>1774</v>
      </c>
      <c r="H321" s="3">
        <v>65</v>
      </c>
      <c r="I321" s="25" t="s">
        <v>1427</v>
      </c>
      <c r="J321" s="26">
        <v>630</v>
      </c>
      <c r="K321" s="26" t="s">
        <v>1679</v>
      </c>
      <c r="L321" s="26" t="s">
        <v>1720</v>
      </c>
      <c r="M321" s="26">
        <v>55</v>
      </c>
      <c r="N321" s="26" t="s">
        <v>1724</v>
      </c>
      <c r="O321" s="16" t="s">
        <v>1725</v>
      </c>
      <c r="P321" s="25"/>
      <c r="Q321" s="28" t="str">
        <f t="shared" si="5"/>
        <v>3VA2780-1AE03-0AA0</v>
      </c>
    </row>
    <row r="322" spans="1:17" s="20" customFormat="1" ht="14.45" hidden="1" x14ac:dyDescent="0.3">
      <c r="A322" s="7" t="s">
        <v>1766</v>
      </c>
      <c r="B322" t="s">
        <v>1767</v>
      </c>
      <c r="C322" s="7" t="s">
        <v>1830</v>
      </c>
      <c r="D322" s="3" t="s">
        <v>1831</v>
      </c>
      <c r="E322" s="3">
        <v>800</v>
      </c>
      <c r="F322" s="3" t="s">
        <v>1777</v>
      </c>
      <c r="G322" s="3" t="s">
        <v>1778</v>
      </c>
      <c r="H322" s="3">
        <v>65</v>
      </c>
      <c r="I322" s="25" t="s">
        <v>1427</v>
      </c>
      <c r="J322" s="26">
        <v>800</v>
      </c>
      <c r="K322" s="26" t="s">
        <v>1794</v>
      </c>
      <c r="L322" s="26" t="s">
        <v>1820</v>
      </c>
      <c r="M322" s="26">
        <v>55</v>
      </c>
      <c r="N322" s="26" t="s">
        <v>1724</v>
      </c>
      <c r="O322" s="16" t="s">
        <v>1822</v>
      </c>
      <c r="P322" s="25"/>
      <c r="Q322" s="28" t="str">
        <f t="shared" si="5"/>
        <v>3VA2780-1AE03-0AA0</v>
      </c>
    </row>
    <row r="323" spans="1:17" s="20" customFormat="1" ht="14.45" hidden="1" x14ac:dyDescent="0.3">
      <c r="A323" s="7" t="s">
        <v>1766</v>
      </c>
      <c r="B323" t="s">
        <v>1767</v>
      </c>
      <c r="C323" s="7" t="s">
        <v>1832</v>
      </c>
      <c r="D323" s="3" t="s">
        <v>1833</v>
      </c>
      <c r="E323" s="3">
        <v>1000</v>
      </c>
      <c r="F323" s="3" t="s">
        <v>1786</v>
      </c>
      <c r="G323" s="3" t="s">
        <v>1787</v>
      </c>
      <c r="H323" s="3">
        <v>65</v>
      </c>
      <c r="I323" s="25" t="s">
        <v>1427</v>
      </c>
      <c r="J323" s="29">
        <v>1000</v>
      </c>
      <c r="K323" s="26" t="s">
        <v>1823</v>
      </c>
      <c r="L323" s="26" t="s">
        <v>1801</v>
      </c>
      <c r="M323" s="26">
        <v>55</v>
      </c>
      <c r="N323" s="26" t="s">
        <v>1724</v>
      </c>
      <c r="O323" s="16" t="s">
        <v>1824</v>
      </c>
      <c r="P323" s="25"/>
      <c r="Q323" s="28" t="str">
        <f t="shared" si="5"/>
        <v>3VA2710-1AE03-0AA0</v>
      </c>
    </row>
    <row r="324" spans="1:17" s="20" customFormat="1" ht="14.45" hidden="1" x14ac:dyDescent="0.3">
      <c r="A324" s="7" t="s">
        <v>1766</v>
      </c>
      <c r="B324" t="s">
        <v>1767</v>
      </c>
      <c r="C324" s="7" t="s">
        <v>1834</v>
      </c>
      <c r="D324" s="3" t="s">
        <v>1835</v>
      </c>
      <c r="E324" s="3">
        <v>1000</v>
      </c>
      <c r="F324" s="3" t="s">
        <v>1356</v>
      </c>
      <c r="G324" s="3" t="s">
        <v>1356</v>
      </c>
      <c r="H324" s="3" t="s">
        <v>1356</v>
      </c>
      <c r="I324" s="25" t="s">
        <v>1545</v>
      </c>
      <c r="J324" s="29">
        <v>1000</v>
      </c>
      <c r="K324" s="26" t="s">
        <v>1356</v>
      </c>
      <c r="L324" s="26" t="s">
        <v>1356</v>
      </c>
      <c r="M324" s="26" t="s">
        <v>1356</v>
      </c>
      <c r="N324" s="26" t="s">
        <v>1546</v>
      </c>
      <c r="O324" s="16" t="s">
        <v>1836</v>
      </c>
      <c r="P324" s="25"/>
      <c r="Q324" s="28" t="str">
        <f t="shared" si="5"/>
        <v>3VA2710-1AA03-0AA0</v>
      </c>
    </row>
    <row r="325" spans="1:17" s="20" customFormat="1" ht="14.45" hidden="1" x14ac:dyDescent="0.3">
      <c r="A325" s="7" t="s">
        <v>1837</v>
      </c>
      <c r="B325" t="s">
        <v>1838</v>
      </c>
      <c r="C325" s="7" t="s">
        <v>1768</v>
      </c>
      <c r="D325" s="3" t="s">
        <v>1769</v>
      </c>
      <c r="E325" s="3">
        <v>315</v>
      </c>
      <c r="F325" s="3" t="s">
        <v>1770</v>
      </c>
      <c r="G325" s="3" t="s">
        <v>1771</v>
      </c>
      <c r="H325" s="3">
        <v>65</v>
      </c>
      <c r="I325" s="25" t="s">
        <v>1427</v>
      </c>
      <c r="J325" s="26">
        <v>400</v>
      </c>
      <c r="K325" s="26" t="s">
        <v>1669</v>
      </c>
      <c r="L325" s="26" t="s">
        <v>1839</v>
      </c>
      <c r="M325" s="26">
        <v>55</v>
      </c>
      <c r="N325" s="26" t="s">
        <v>1430</v>
      </c>
      <c r="O325" s="16" t="s">
        <v>1840</v>
      </c>
      <c r="P325" s="25"/>
      <c r="Q325" s="28"/>
    </row>
    <row r="326" spans="1:17" s="20" customFormat="1" ht="14.45" hidden="1" x14ac:dyDescent="0.3">
      <c r="A326" s="7" t="s">
        <v>1837</v>
      </c>
      <c r="B326" t="s">
        <v>1838</v>
      </c>
      <c r="C326" s="7" t="s">
        <v>1772</v>
      </c>
      <c r="D326" s="3" t="s">
        <v>1773</v>
      </c>
      <c r="E326" s="3">
        <v>630</v>
      </c>
      <c r="F326" s="3" t="s">
        <v>1679</v>
      </c>
      <c r="G326" s="3" t="s">
        <v>1774</v>
      </c>
      <c r="H326" s="3">
        <v>65</v>
      </c>
      <c r="I326" s="25" t="s">
        <v>1427</v>
      </c>
      <c r="J326" s="26">
        <v>630</v>
      </c>
      <c r="K326" s="26" t="s">
        <v>1679</v>
      </c>
      <c r="L326" s="26" t="s">
        <v>1723</v>
      </c>
      <c r="M326" s="26">
        <v>55</v>
      </c>
      <c r="N326" s="26" t="s">
        <v>1430</v>
      </c>
      <c r="O326" s="16" t="s">
        <v>1841</v>
      </c>
      <c r="P326" s="25"/>
      <c r="Q326" s="28"/>
    </row>
    <row r="327" spans="1:17" s="20" customFormat="1" ht="14.45" hidden="1" x14ac:dyDescent="0.3">
      <c r="A327" s="7" t="s">
        <v>1837</v>
      </c>
      <c r="B327" t="s">
        <v>1838</v>
      </c>
      <c r="C327" s="7" t="s">
        <v>1775</v>
      </c>
      <c r="D327" s="3" t="s">
        <v>1776</v>
      </c>
      <c r="E327" s="3">
        <v>800</v>
      </c>
      <c r="F327" s="3" t="s">
        <v>1777</v>
      </c>
      <c r="G327" s="3" t="s">
        <v>1778</v>
      </c>
      <c r="H327" s="3">
        <v>65</v>
      </c>
      <c r="I327" s="25" t="s">
        <v>1427</v>
      </c>
      <c r="J327" s="26">
        <v>800</v>
      </c>
      <c r="K327" s="26" t="s">
        <v>1794</v>
      </c>
      <c r="L327" s="26" t="s">
        <v>1797</v>
      </c>
      <c r="M327" s="26">
        <v>55</v>
      </c>
      <c r="N327" s="26" t="s">
        <v>1430</v>
      </c>
      <c r="O327" s="16" t="s">
        <v>1842</v>
      </c>
      <c r="P327" s="25"/>
      <c r="Q327" s="28"/>
    </row>
    <row r="328" spans="1:17" s="20" customFormat="1" ht="14.45" hidden="1" x14ac:dyDescent="0.3">
      <c r="A328" s="7" t="s">
        <v>1837</v>
      </c>
      <c r="B328" t="s">
        <v>1838</v>
      </c>
      <c r="C328" s="7" t="s">
        <v>1784</v>
      </c>
      <c r="D328" s="3" t="s">
        <v>1785</v>
      </c>
      <c r="E328" s="3">
        <v>1000</v>
      </c>
      <c r="F328" s="3" t="s">
        <v>1786</v>
      </c>
      <c r="G328" s="3" t="s">
        <v>1787</v>
      </c>
      <c r="H328" s="3">
        <v>65</v>
      </c>
      <c r="I328" s="25" t="s">
        <v>1427</v>
      </c>
      <c r="J328" s="29">
        <v>1000</v>
      </c>
      <c r="K328" s="26" t="s">
        <v>1786</v>
      </c>
      <c r="L328" s="26" t="s">
        <v>1801</v>
      </c>
      <c r="M328" s="26">
        <v>55</v>
      </c>
      <c r="N328" s="26" t="s">
        <v>1430</v>
      </c>
      <c r="O328" s="16" t="s">
        <v>1843</v>
      </c>
      <c r="P328" s="25"/>
      <c r="Q328" s="28"/>
    </row>
    <row r="329" spans="1:17" s="20" customFormat="1" ht="14.45" hidden="1" x14ac:dyDescent="0.3">
      <c r="A329" s="7" t="s">
        <v>1837</v>
      </c>
      <c r="B329" t="s">
        <v>1838</v>
      </c>
      <c r="C329" s="7" t="s">
        <v>1803</v>
      </c>
      <c r="D329" s="3" t="s">
        <v>1804</v>
      </c>
      <c r="E329" s="3">
        <v>315</v>
      </c>
      <c r="F329" s="3" t="s">
        <v>1770</v>
      </c>
      <c r="G329" s="3" t="s">
        <v>1771</v>
      </c>
      <c r="H329" s="3">
        <v>65</v>
      </c>
      <c r="I329" s="25" t="s">
        <v>1427</v>
      </c>
      <c r="J329" s="26">
        <v>400</v>
      </c>
      <c r="K329" s="26" t="s">
        <v>1669</v>
      </c>
      <c r="L329" s="26" t="s">
        <v>1839</v>
      </c>
      <c r="M329" s="26">
        <v>55</v>
      </c>
      <c r="N329" s="26" t="s">
        <v>1590</v>
      </c>
      <c r="O329" s="16" t="s">
        <v>1844</v>
      </c>
      <c r="P329" s="25"/>
      <c r="Q329" s="28"/>
    </row>
    <row r="330" spans="1:17" s="20" customFormat="1" ht="14.45" hidden="1" x14ac:dyDescent="0.3">
      <c r="A330" s="7" t="s">
        <v>1837</v>
      </c>
      <c r="B330" t="s">
        <v>1838</v>
      </c>
      <c r="C330" s="7" t="s">
        <v>1805</v>
      </c>
      <c r="D330" s="3" t="s">
        <v>1806</v>
      </c>
      <c r="E330" s="3">
        <v>630</v>
      </c>
      <c r="F330" s="3" t="s">
        <v>1679</v>
      </c>
      <c r="G330" s="3" t="s">
        <v>1774</v>
      </c>
      <c r="H330" s="3">
        <v>65</v>
      </c>
      <c r="I330" s="25" t="s">
        <v>1427</v>
      </c>
      <c r="J330" s="26">
        <v>630</v>
      </c>
      <c r="K330" s="26" t="s">
        <v>1679</v>
      </c>
      <c r="L330" s="26" t="s">
        <v>1723</v>
      </c>
      <c r="M330" s="26">
        <v>55</v>
      </c>
      <c r="N330" s="26" t="s">
        <v>1590</v>
      </c>
      <c r="O330" s="16" t="s">
        <v>1845</v>
      </c>
      <c r="P330" s="25"/>
      <c r="Q330" s="28"/>
    </row>
    <row r="331" spans="1:17" s="20" customFormat="1" ht="14.45" hidden="1" x14ac:dyDescent="0.3">
      <c r="A331" s="7" t="s">
        <v>1837</v>
      </c>
      <c r="B331" t="s">
        <v>1838</v>
      </c>
      <c r="C331" s="7" t="s">
        <v>1810</v>
      </c>
      <c r="D331" s="3" t="s">
        <v>1811</v>
      </c>
      <c r="E331" s="3">
        <v>800</v>
      </c>
      <c r="F331" s="3" t="s">
        <v>1777</v>
      </c>
      <c r="G331" s="3" t="s">
        <v>1778</v>
      </c>
      <c r="H331" s="3">
        <v>65</v>
      </c>
      <c r="I331" s="25" t="s">
        <v>1427</v>
      </c>
      <c r="J331" s="26">
        <v>800</v>
      </c>
      <c r="K331" s="26" t="s">
        <v>1794</v>
      </c>
      <c r="L331" s="26" t="s">
        <v>1797</v>
      </c>
      <c r="M331" s="26">
        <v>55</v>
      </c>
      <c r="N331" s="26" t="s">
        <v>1590</v>
      </c>
      <c r="O331" s="16" t="s">
        <v>1846</v>
      </c>
      <c r="P331" s="25"/>
      <c r="Q331" s="28"/>
    </row>
    <row r="332" spans="1:17" s="20" customFormat="1" ht="14.45" hidden="1" x14ac:dyDescent="0.3">
      <c r="A332" s="7" t="s">
        <v>1837</v>
      </c>
      <c r="B332" t="s">
        <v>1838</v>
      </c>
      <c r="C332" s="7" t="s">
        <v>1815</v>
      </c>
      <c r="D332" s="3" t="s">
        <v>1816</v>
      </c>
      <c r="E332" s="3">
        <v>1000</v>
      </c>
      <c r="F332" s="3" t="s">
        <v>1786</v>
      </c>
      <c r="G332" s="3" t="s">
        <v>1787</v>
      </c>
      <c r="H332" s="3">
        <v>65</v>
      </c>
      <c r="I332" s="25" t="s">
        <v>1427</v>
      </c>
      <c r="J332" s="29">
        <v>1000</v>
      </c>
      <c r="K332" s="26" t="s">
        <v>1786</v>
      </c>
      <c r="L332" s="26" t="s">
        <v>1801</v>
      </c>
      <c r="M332" s="26">
        <v>55</v>
      </c>
      <c r="N332" s="26" t="s">
        <v>1590</v>
      </c>
      <c r="O332" s="16" t="s">
        <v>1847</v>
      </c>
      <c r="P332" s="25"/>
      <c r="Q332" s="28"/>
    </row>
    <row r="333" spans="1:17" s="20" customFormat="1" ht="14.45" hidden="1" x14ac:dyDescent="0.3">
      <c r="A333" s="7" t="s">
        <v>1837</v>
      </c>
      <c r="B333" t="s">
        <v>1838</v>
      </c>
      <c r="C333" s="7" t="s">
        <v>1803</v>
      </c>
      <c r="D333" s="3" t="s">
        <v>1804</v>
      </c>
      <c r="E333" s="3">
        <v>315</v>
      </c>
      <c r="F333" s="3" t="s">
        <v>1770</v>
      </c>
      <c r="G333" s="3" t="s">
        <v>1771</v>
      </c>
      <c r="H333" s="3">
        <v>65</v>
      </c>
      <c r="I333" s="25" t="s">
        <v>1475</v>
      </c>
      <c r="J333" s="26">
        <v>400</v>
      </c>
      <c r="K333" s="26" t="s">
        <v>1669</v>
      </c>
      <c r="L333" s="26" t="s">
        <v>1839</v>
      </c>
      <c r="M333" s="26">
        <v>55</v>
      </c>
      <c r="N333" s="26" t="s">
        <v>1724</v>
      </c>
      <c r="O333" s="16" t="s">
        <v>1848</v>
      </c>
      <c r="P333" s="25"/>
      <c r="Q333" s="28"/>
    </row>
    <row r="334" spans="1:17" s="20" customFormat="1" ht="14.45" hidden="1" x14ac:dyDescent="0.3">
      <c r="A334" s="7" t="s">
        <v>1837</v>
      </c>
      <c r="B334" t="s">
        <v>1838</v>
      </c>
      <c r="C334" s="7" t="s">
        <v>1805</v>
      </c>
      <c r="D334" s="3" t="s">
        <v>1806</v>
      </c>
      <c r="E334" s="3">
        <v>630</v>
      </c>
      <c r="F334" s="3" t="s">
        <v>1679</v>
      </c>
      <c r="G334" s="3" t="s">
        <v>1774</v>
      </c>
      <c r="H334" s="3">
        <v>65</v>
      </c>
      <c r="I334" s="25" t="s">
        <v>1475</v>
      </c>
      <c r="J334" s="26">
        <v>630</v>
      </c>
      <c r="K334" s="26" t="s">
        <v>1679</v>
      </c>
      <c r="L334" s="26" t="s">
        <v>1723</v>
      </c>
      <c r="M334" s="26">
        <v>55</v>
      </c>
      <c r="N334" s="26" t="s">
        <v>1724</v>
      </c>
      <c r="O334" s="16" t="s">
        <v>1849</v>
      </c>
      <c r="P334" s="25"/>
      <c r="Q334" s="28"/>
    </row>
    <row r="335" spans="1:17" s="20" customFormat="1" ht="14.45" hidden="1" x14ac:dyDescent="0.3">
      <c r="A335" s="7" t="s">
        <v>1837</v>
      </c>
      <c r="B335" t="s">
        <v>1838</v>
      </c>
      <c r="C335" s="7" t="s">
        <v>1810</v>
      </c>
      <c r="D335" s="3" t="s">
        <v>1811</v>
      </c>
      <c r="E335" s="3">
        <v>800</v>
      </c>
      <c r="F335" s="3" t="s">
        <v>1777</v>
      </c>
      <c r="G335" s="3" t="s">
        <v>1778</v>
      </c>
      <c r="H335" s="3">
        <v>65</v>
      </c>
      <c r="I335" s="25" t="s">
        <v>1475</v>
      </c>
      <c r="J335" s="26">
        <v>800</v>
      </c>
      <c r="K335" s="26" t="s">
        <v>1794</v>
      </c>
      <c r="L335" s="26" t="s">
        <v>1797</v>
      </c>
      <c r="M335" s="26">
        <v>55</v>
      </c>
      <c r="N335" s="26" t="s">
        <v>1724</v>
      </c>
      <c r="O335" s="16" t="s">
        <v>1850</v>
      </c>
      <c r="P335" s="25"/>
      <c r="Q335" s="28"/>
    </row>
    <row r="336" spans="1:17" s="20" customFormat="1" ht="14.45" hidden="1" x14ac:dyDescent="0.3">
      <c r="A336" s="7" t="s">
        <v>1837</v>
      </c>
      <c r="B336" t="s">
        <v>1838</v>
      </c>
      <c r="C336" s="7" t="s">
        <v>1815</v>
      </c>
      <c r="D336" s="3" t="s">
        <v>1816</v>
      </c>
      <c r="E336" s="3">
        <v>1000</v>
      </c>
      <c r="F336" s="3" t="s">
        <v>1786</v>
      </c>
      <c r="G336" s="3" t="s">
        <v>1787</v>
      </c>
      <c r="H336" s="3">
        <v>65</v>
      </c>
      <c r="I336" s="25" t="s">
        <v>1475</v>
      </c>
      <c r="J336" s="29">
        <v>1000</v>
      </c>
      <c r="K336" s="26" t="s">
        <v>1786</v>
      </c>
      <c r="L336" s="26" t="s">
        <v>1801</v>
      </c>
      <c r="M336" s="26">
        <v>55</v>
      </c>
      <c r="N336" s="26" t="s">
        <v>1724</v>
      </c>
      <c r="O336" s="16" t="s">
        <v>1851</v>
      </c>
      <c r="P336" s="25"/>
      <c r="Q336" s="28"/>
    </row>
    <row r="337" spans="1:17" s="20" customFormat="1" ht="14.45" hidden="1" x14ac:dyDescent="0.3">
      <c r="A337" s="7" t="s">
        <v>1837</v>
      </c>
      <c r="B337" t="s">
        <v>1838</v>
      </c>
      <c r="C337" s="7" t="s">
        <v>1825</v>
      </c>
      <c r="D337" s="3" t="s">
        <v>1826</v>
      </c>
      <c r="E337" s="3">
        <v>315</v>
      </c>
      <c r="F337" s="3" t="s">
        <v>1770</v>
      </c>
      <c r="G337" s="3" t="s">
        <v>1771</v>
      </c>
      <c r="H337" s="3">
        <v>65</v>
      </c>
      <c r="I337" s="25" t="s">
        <v>1427</v>
      </c>
      <c r="J337" s="26">
        <v>400</v>
      </c>
      <c r="K337" s="26" t="s">
        <v>1669</v>
      </c>
      <c r="L337" s="26" t="s">
        <v>1839</v>
      </c>
      <c r="M337" s="26">
        <v>55</v>
      </c>
      <c r="N337" s="26" t="s">
        <v>1724</v>
      </c>
      <c r="O337" s="16" t="s">
        <v>1848</v>
      </c>
      <c r="P337" s="25"/>
      <c r="Q337" s="28"/>
    </row>
    <row r="338" spans="1:17" s="20" customFormat="1" ht="14.45" hidden="1" x14ac:dyDescent="0.3">
      <c r="A338" s="7" t="s">
        <v>1837</v>
      </c>
      <c r="B338" t="s">
        <v>1838</v>
      </c>
      <c r="C338" s="7" t="s">
        <v>1828</v>
      </c>
      <c r="D338" s="3" t="s">
        <v>1829</v>
      </c>
      <c r="E338" s="3">
        <v>630</v>
      </c>
      <c r="F338" s="3" t="s">
        <v>1679</v>
      </c>
      <c r="G338" s="3" t="s">
        <v>1774</v>
      </c>
      <c r="H338" s="3">
        <v>65</v>
      </c>
      <c r="I338" s="25" t="s">
        <v>1427</v>
      </c>
      <c r="J338" s="26">
        <v>630</v>
      </c>
      <c r="K338" s="26" t="s">
        <v>1679</v>
      </c>
      <c r="L338" s="26" t="s">
        <v>1723</v>
      </c>
      <c r="M338" s="26">
        <v>55</v>
      </c>
      <c r="N338" s="26" t="s">
        <v>1724</v>
      </c>
      <c r="O338" s="16" t="s">
        <v>1849</v>
      </c>
      <c r="P338" s="25"/>
      <c r="Q338" s="28"/>
    </row>
    <row r="339" spans="1:17" s="20" customFormat="1" ht="14.45" hidden="1" x14ac:dyDescent="0.3">
      <c r="A339" s="7" t="s">
        <v>1837</v>
      </c>
      <c r="B339" t="s">
        <v>1838</v>
      </c>
      <c r="C339" s="7" t="s">
        <v>1830</v>
      </c>
      <c r="D339" s="3" t="s">
        <v>1831</v>
      </c>
      <c r="E339" s="3">
        <v>800</v>
      </c>
      <c r="F339" s="3" t="s">
        <v>1777</v>
      </c>
      <c r="G339" s="3" t="s">
        <v>1778</v>
      </c>
      <c r="H339" s="3">
        <v>65</v>
      </c>
      <c r="I339" s="25" t="s">
        <v>1427</v>
      </c>
      <c r="J339" s="26">
        <v>800</v>
      </c>
      <c r="K339" s="26" t="s">
        <v>1794</v>
      </c>
      <c r="L339" s="26" t="s">
        <v>1797</v>
      </c>
      <c r="M339" s="26">
        <v>55</v>
      </c>
      <c r="N339" s="26" t="s">
        <v>1724</v>
      </c>
      <c r="O339" s="16" t="s">
        <v>1850</v>
      </c>
      <c r="P339" s="25"/>
      <c r="Q339" s="28"/>
    </row>
    <row r="340" spans="1:17" s="20" customFormat="1" ht="14.45" hidden="1" x14ac:dyDescent="0.3">
      <c r="A340" s="7" t="s">
        <v>1837</v>
      </c>
      <c r="B340" t="s">
        <v>1838</v>
      </c>
      <c r="C340" s="7" t="s">
        <v>1832</v>
      </c>
      <c r="D340" s="3" t="s">
        <v>1833</v>
      </c>
      <c r="E340" s="3">
        <v>1000</v>
      </c>
      <c r="F340" s="3" t="s">
        <v>1786</v>
      </c>
      <c r="G340" s="3" t="s">
        <v>1787</v>
      </c>
      <c r="H340" s="3">
        <v>65</v>
      </c>
      <c r="I340" s="25" t="s">
        <v>1427</v>
      </c>
      <c r="J340" s="29">
        <v>1000</v>
      </c>
      <c r="K340" s="26" t="s">
        <v>1786</v>
      </c>
      <c r="L340" s="26" t="s">
        <v>1801</v>
      </c>
      <c r="M340" s="26">
        <v>55</v>
      </c>
      <c r="N340" s="26" t="s">
        <v>1724</v>
      </c>
      <c r="O340" s="16" t="s">
        <v>1851</v>
      </c>
      <c r="P340" s="25"/>
      <c r="Q340" s="28"/>
    </row>
    <row r="341" spans="1:17" s="20" customFormat="1" ht="14.45" hidden="1" x14ac:dyDescent="0.3">
      <c r="A341" s="7" t="s">
        <v>1837</v>
      </c>
      <c r="B341" t="s">
        <v>1838</v>
      </c>
      <c r="C341" s="7" t="s">
        <v>1834</v>
      </c>
      <c r="D341" s="3" t="s">
        <v>1835</v>
      </c>
      <c r="E341" s="3">
        <v>1000</v>
      </c>
      <c r="F341" s="3" t="s">
        <v>1356</v>
      </c>
      <c r="G341" s="3" t="s">
        <v>1356</v>
      </c>
      <c r="H341" s="3" t="s">
        <v>1356</v>
      </c>
      <c r="I341" s="25" t="s">
        <v>1545</v>
      </c>
      <c r="J341" s="29">
        <v>1000</v>
      </c>
      <c r="K341" s="26" t="s">
        <v>1356</v>
      </c>
      <c r="L341" s="26" t="s">
        <v>1356</v>
      </c>
      <c r="M341" s="26" t="s">
        <v>1356</v>
      </c>
      <c r="N341" s="26" t="s">
        <v>1546</v>
      </c>
      <c r="O341" s="16" t="s">
        <v>1852</v>
      </c>
      <c r="P341" s="25"/>
      <c r="Q341" s="28"/>
    </row>
    <row r="342" spans="1:17" s="20" customFormat="1" ht="14.45" hidden="1" x14ac:dyDescent="0.3">
      <c r="A342" s="7" t="s">
        <v>1853</v>
      </c>
      <c r="B342" t="s">
        <v>1854</v>
      </c>
      <c r="C342" s="7" t="s">
        <v>1855</v>
      </c>
      <c r="D342" s="3" t="s">
        <v>1856</v>
      </c>
      <c r="E342" s="3">
        <v>630</v>
      </c>
      <c r="F342" s="3" t="s">
        <v>1679</v>
      </c>
      <c r="G342" s="3" t="s">
        <v>1774</v>
      </c>
      <c r="H342" s="3">
        <v>65</v>
      </c>
      <c r="I342" s="25" t="s">
        <v>1427</v>
      </c>
      <c r="J342" s="26">
        <v>630</v>
      </c>
      <c r="K342" s="26" t="s">
        <v>1679</v>
      </c>
      <c r="L342" s="26" t="s">
        <v>1723</v>
      </c>
      <c r="M342" s="26">
        <v>55</v>
      </c>
      <c r="N342" s="26" t="s">
        <v>1430</v>
      </c>
      <c r="O342" s="16" t="s">
        <v>1793</v>
      </c>
      <c r="P342" s="25"/>
      <c r="Q342" s="28" t="str">
        <f t="shared" si="5"/>
        <v>3VA2780-1AB03-0AA0</v>
      </c>
    </row>
    <row r="343" spans="1:17" s="20" customFormat="1" ht="14.45" hidden="1" x14ac:dyDescent="0.3">
      <c r="A343" s="7" t="s">
        <v>1853</v>
      </c>
      <c r="B343" t="s">
        <v>1854</v>
      </c>
      <c r="C343" s="7" t="s">
        <v>1857</v>
      </c>
      <c r="D343" s="3" t="s">
        <v>1858</v>
      </c>
      <c r="E343" s="3">
        <v>1000</v>
      </c>
      <c r="F343" s="3" t="s">
        <v>1786</v>
      </c>
      <c r="G343" s="3" t="s">
        <v>1859</v>
      </c>
      <c r="H343" s="3">
        <v>65</v>
      </c>
      <c r="I343" s="25" t="s">
        <v>1427</v>
      </c>
      <c r="J343" s="29">
        <v>1000</v>
      </c>
      <c r="K343" s="26" t="s">
        <v>1786</v>
      </c>
      <c r="L343" s="26" t="s">
        <v>1801</v>
      </c>
      <c r="M343" s="26">
        <v>55</v>
      </c>
      <c r="N343" s="26" t="s">
        <v>1430</v>
      </c>
      <c r="O343" s="16" t="s">
        <v>1802</v>
      </c>
      <c r="P343" s="25"/>
      <c r="Q343" s="28" t="str">
        <f t="shared" si="5"/>
        <v>3VA2710-1AB03-0AA0</v>
      </c>
    </row>
    <row r="344" spans="1:17" s="20" customFormat="1" ht="14.45" hidden="1" x14ac:dyDescent="0.3">
      <c r="A344" s="7" t="s">
        <v>1853</v>
      </c>
      <c r="B344" t="s">
        <v>1854</v>
      </c>
      <c r="C344" s="7" t="s">
        <v>1860</v>
      </c>
      <c r="D344" s="3" t="s">
        <v>1861</v>
      </c>
      <c r="E344" s="3">
        <v>1250</v>
      </c>
      <c r="F344" s="3" t="s">
        <v>1862</v>
      </c>
      <c r="G344" s="3" t="s">
        <v>1863</v>
      </c>
      <c r="H344" s="3">
        <v>65</v>
      </c>
      <c r="I344" s="25" t="s">
        <v>1427</v>
      </c>
      <c r="J344" s="29">
        <v>1250</v>
      </c>
      <c r="K344" s="26" t="s">
        <v>1862</v>
      </c>
      <c r="L344" s="26" t="s">
        <v>1864</v>
      </c>
      <c r="M344" s="26">
        <v>55</v>
      </c>
      <c r="N344" s="26" t="s">
        <v>1430</v>
      </c>
      <c r="O344" s="16" t="s">
        <v>1865</v>
      </c>
      <c r="P344" s="25"/>
      <c r="Q344" s="28" t="str">
        <f t="shared" si="5"/>
        <v>3VA2712-1AB03-0AA0</v>
      </c>
    </row>
    <row r="345" spans="1:17" s="20" customFormat="1" ht="14.45" hidden="1" x14ac:dyDescent="0.3">
      <c r="A345" s="7" t="s">
        <v>1853</v>
      </c>
      <c r="B345" t="s">
        <v>1854</v>
      </c>
      <c r="C345" s="7" t="s">
        <v>1866</v>
      </c>
      <c r="D345" s="3" t="s">
        <v>1867</v>
      </c>
      <c r="E345" s="3">
        <v>1600</v>
      </c>
      <c r="F345" s="3" t="s">
        <v>1868</v>
      </c>
      <c r="G345" s="3" t="s">
        <v>1869</v>
      </c>
      <c r="H345" s="3">
        <v>65</v>
      </c>
      <c r="I345" s="25" t="s">
        <v>1427</v>
      </c>
      <c r="J345" s="29">
        <v>1600</v>
      </c>
      <c r="K345" s="26" t="s">
        <v>1868</v>
      </c>
      <c r="L345" s="26" t="s">
        <v>1870</v>
      </c>
      <c r="M345" s="26">
        <v>55</v>
      </c>
      <c r="N345" s="26" t="s">
        <v>1430</v>
      </c>
      <c r="O345" s="16" t="s">
        <v>1871</v>
      </c>
      <c r="P345" s="25"/>
      <c r="Q345" s="28" t="str">
        <f t="shared" si="5"/>
        <v>3VA2716-1AB03-0AA0</v>
      </c>
    </row>
    <row r="346" spans="1:17" s="20" customFormat="1" ht="14.45" hidden="1" x14ac:dyDescent="0.3">
      <c r="A346" s="7" t="s">
        <v>1853</v>
      </c>
      <c r="B346" t="s">
        <v>1854</v>
      </c>
      <c r="C346" s="7" t="s">
        <v>1872</v>
      </c>
      <c r="D346" s="3" t="s">
        <v>1873</v>
      </c>
      <c r="E346" s="3">
        <v>630</v>
      </c>
      <c r="F346" s="3" t="s">
        <v>1679</v>
      </c>
      <c r="G346" s="3" t="s">
        <v>1774</v>
      </c>
      <c r="H346" s="3">
        <v>65</v>
      </c>
      <c r="I346" s="25" t="s">
        <v>1427</v>
      </c>
      <c r="J346" s="26">
        <v>630</v>
      </c>
      <c r="K346" s="26" t="s">
        <v>1679</v>
      </c>
      <c r="L346" s="26" t="s">
        <v>1723</v>
      </c>
      <c r="M346" s="26">
        <v>55</v>
      </c>
      <c r="N346" s="26" t="s">
        <v>1590</v>
      </c>
      <c r="O346" s="16" t="s">
        <v>1809</v>
      </c>
      <c r="P346" s="25"/>
      <c r="Q346" s="28" t="str">
        <f t="shared" si="5"/>
        <v>3VA2780-1AC03-0AA0</v>
      </c>
    </row>
    <row r="347" spans="1:17" s="20" customFormat="1" ht="14.45" hidden="1" x14ac:dyDescent="0.3">
      <c r="A347" s="7" t="s">
        <v>1853</v>
      </c>
      <c r="B347" t="s">
        <v>1854</v>
      </c>
      <c r="C347" s="7" t="s">
        <v>1874</v>
      </c>
      <c r="D347" s="3" t="s">
        <v>1875</v>
      </c>
      <c r="E347" s="3">
        <v>1000</v>
      </c>
      <c r="F347" s="3" t="s">
        <v>1786</v>
      </c>
      <c r="G347" s="3" t="s">
        <v>1859</v>
      </c>
      <c r="H347" s="3">
        <v>65</v>
      </c>
      <c r="I347" s="25" t="s">
        <v>1427</v>
      </c>
      <c r="J347" s="29">
        <v>1000</v>
      </c>
      <c r="K347" s="26" t="s">
        <v>1786</v>
      </c>
      <c r="L347" s="26" t="s">
        <v>1801</v>
      </c>
      <c r="M347" s="26">
        <v>55</v>
      </c>
      <c r="N347" s="26" t="s">
        <v>1590</v>
      </c>
      <c r="O347" s="16" t="s">
        <v>1819</v>
      </c>
      <c r="P347" s="25"/>
      <c r="Q347" s="28" t="str">
        <f t="shared" si="5"/>
        <v>3VA2710-1AC03-0AA0</v>
      </c>
    </row>
    <row r="348" spans="1:17" s="20" customFormat="1" ht="14.45" hidden="1" x14ac:dyDescent="0.3">
      <c r="A348" s="7" t="s">
        <v>1853</v>
      </c>
      <c r="B348" t="s">
        <v>1854</v>
      </c>
      <c r="C348" s="7" t="s">
        <v>1876</v>
      </c>
      <c r="D348" s="3" t="s">
        <v>1877</v>
      </c>
      <c r="E348" s="3">
        <v>1250</v>
      </c>
      <c r="F348" s="3" t="s">
        <v>1862</v>
      </c>
      <c r="G348" s="3" t="s">
        <v>1863</v>
      </c>
      <c r="H348" s="3">
        <v>65</v>
      </c>
      <c r="I348" s="25" t="s">
        <v>1427</v>
      </c>
      <c r="J348" s="29">
        <v>1250</v>
      </c>
      <c r="K348" s="26" t="s">
        <v>1862</v>
      </c>
      <c r="L348" s="26" t="s">
        <v>1864</v>
      </c>
      <c r="M348" s="26">
        <v>55</v>
      </c>
      <c r="N348" s="26" t="s">
        <v>1590</v>
      </c>
      <c r="O348" s="16" t="s">
        <v>1878</v>
      </c>
      <c r="P348" s="25"/>
      <c r="Q348" s="28" t="str">
        <f t="shared" si="5"/>
        <v>3VA2712-1AC03-0AA0</v>
      </c>
    </row>
    <row r="349" spans="1:17" s="20" customFormat="1" ht="14.45" hidden="1" x14ac:dyDescent="0.3">
      <c r="A349" s="7" t="s">
        <v>1853</v>
      </c>
      <c r="B349" t="s">
        <v>1854</v>
      </c>
      <c r="C349" s="7" t="s">
        <v>1879</v>
      </c>
      <c r="D349" s="3" t="s">
        <v>1880</v>
      </c>
      <c r="E349" s="3">
        <v>1600</v>
      </c>
      <c r="F349" s="3" t="s">
        <v>1868</v>
      </c>
      <c r="G349" s="3" t="s">
        <v>1869</v>
      </c>
      <c r="H349" s="3">
        <v>65</v>
      </c>
      <c r="I349" s="25" t="s">
        <v>1427</v>
      </c>
      <c r="J349" s="29">
        <v>1600</v>
      </c>
      <c r="K349" s="26" t="s">
        <v>1868</v>
      </c>
      <c r="L349" s="26" t="s">
        <v>1870</v>
      </c>
      <c r="M349" s="26">
        <v>55</v>
      </c>
      <c r="N349" s="26" t="s">
        <v>1590</v>
      </c>
      <c r="O349" s="16" t="s">
        <v>1881</v>
      </c>
      <c r="P349" s="25"/>
      <c r="Q349" s="28" t="str">
        <f t="shared" si="5"/>
        <v>3VA2716-1AC03-0AA0</v>
      </c>
    </row>
    <row r="350" spans="1:17" s="20" customFormat="1" ht="14.45" hidden="1" x14ac:dyDescent="0.3">
      <c r="A350" s="7" t="s">
        <v>1853</v>
      </c>
      <c r="B350" t="s">
        <v>1854</v>
      </c>
      <c r="C350" s="7" t="s">
        <v>1882</v>
      </c>
      <c r="D350" s="3" t="s">
        <v>1883</v>
      </c>
      <c r="E350" s="3">
        <v>630</v>
      </c>
      <c r="F350" s="3" t="s">
        <v>1679</v>
      </c>
      <c r="G350" s="3" t="s">
        <v>1774</v>
      </c>
      <c r="H350" s="3">
        <v>65</v>
      </c>
      <c r="I350" s="25" t="s">
        <v>1427</v>
      </c>
      <c r="J350" s="26">
        <v>630</v>
      </c>
      <c r="K350" s="26" t="s">
        <v>1679</v>
      </c>
      <c r="L350" s="26" t="s">
        <v>1723</v>
      </c>
      <c r="M350" s="26">
        <v>55</v>
      </c>
      <c r="N350" s="26" t="s">
        <v>1724</v>
      </c>
      <c r="O350" s="16" t="s">
        <v>1725</v>
      </c>
      <c r="P350" s="25"/>
      <c r="Q350" s="28" t="str">
        <f t="shared" si="5"/>
        <v>3VA2780-1AE03-0AA0</v>
      </c>
    </row>
    <row r="351" spans="1:17" s="20" customFormat="1" ht="14.45" hidden="1" x14ac:dyDescent="0.3">
      <c r="A351" s="7" t="s">
        <v>1853</v>
      </c>
      <c r="B351" t="s">
        <v>1854</v>
      </c>
      <c r="C351" s="7" t="s">
        <v>1884</v>
      </c>
      <c r="D351" s="3" t="s">
        <v>1885</v>
      </c>
      <c r="E351" s="3">
        <v>1000</v>
      </c>
      <c r="F351" s="3" t="s">
        <v>1786</v>
      </c>
      <c r="G351" s="3" t="s">
        <v>1859</v>
      </c>
      <c r="H351" s="3">
        <v>65</v>
      </c>
      <c r="I351" s="25" t="s">
        <v>1427</v>
      </c>
      <c r="J351" s="29">
        <v>1000</v>
      </c>
      <c r="K351" s="26" t="s">
        <v>1786</v>
      </c>
      <c r="L351" s="26" t="s">
        <v>1801</v>
      </c>
      <c r="M351" s="26">
        <v>55</v>
      </c>
      <c r="N351" s="26" t="s">
        <v>1724</v>
      </c>
      <c r="O351" s="16" t="s">
        <v>1824</v>
      </c>
      <c r="P351" s="25"/>
      <c r="Q351" s="28" t="str">
        <f t="shared" si="5"/>
        <v>3VA2710-1AE03-0AA0</v>
      </c>
    </row>
    <row r="352" spans="1:17" s="20" customFormat="1" ht="14.45" hidden="1" x14ac:dyDescent="0.3">
      <c r="A352" s="7" t="s">
        <v>1853</v>
      </c>
      <c r="B352" t="s">
        <v>1854</v>
      </c>
      <c r="C352" s="7" t="s">
        <v>1886</v>
      </c>
      <c r="D352" s="3" t="s">
        <v>1887</v>
      </c>
      <c r="E352" s="3">
        <v>1250</v>
      </c>
      <c r="F352" s="3" t="s">
        <v>1862</v>
      </c>
      <c r="G352" s="3" t="s">
        <v>1863</v>
      </c>
      <c r="H352" s="3">
        <v>65</v>
      </c>
      <c r="I352" s="25" t="s">
        <v>1427</v>
      </c>
      <c r="J352" s="29">
        <v>1250</v>
      </c>
      <c r="K352" s="26" t="s">
        <v>1862</v>
      </c>
      <c r="L352" s="26" t="s">
        <v>1864</v>
      </c>
      <c r="M352" s="26">
        <v>55</v>
      </c>
      <c r="N352" s="26" t="s">
        <v>1724</v>
      </c>
      <c r="O352" s="16" t="s">
        <v>1888</v>
      </c>
      <c r="P352" s="25"/>
      <c r="Q352" s="28" t="str">
        <f t="shared" si="5"/>
        <v>3VA2712-1AE03-0AA0</v>
      </c>
    </row>
    <row r="353" spans="1:17" s="20" customFormat="1" ht="14.45" hidden="1" x14ac:dyDescent="0.3">
      <c r="A353" s="7" t="s">
        <v>1853</v>
      </c>
      <c r="B353" t="s">
        <v>1854</v>
      </c>
      <c r="C353" s="7" t="s">
        <v>1889</v>
      </c>
      <c r="D353" s="3" t="s">
        <v>1890</v>
      </c>
      <c r="E353" s="3">
        <v>1600</v>
      </c>
      <c r="F353" s="3" t="s">
        <v>1868</v>
      </c>
      <c r="G353" s="3" t="s">
        <v>1869</v>
      </c>
      <c r="H353" s="3">
        <v>65</v>
      </c>
      <c r="I353" s="25" t="s">
        <v>1427</v>
      </c>
      <c r="J353" s="29">
        <v>1600</v>
      </c>
      <c r="K353" s="26" t="s">
        <v>1868</v>
      </c>
      <c r="L353" s="26" t="s">
        <v>1870</v>
      </c>
      <c r="M353" s="26">
        <v>55</v>
      </c>
      <c r="N353" s="26" t="s">
        <v>1724</v>
      </c>
      <c r="O353" s="16" t="s">
        <v>1891</v>
      </c>
      <c r="P353" s="25"/>
      <c r="Q353" s="28" t="str">
        <f t="shared" si="5"/>
        <v>3VA2716-1AE03-0AA0</v>
      </c>
    </row>
    <row r="354" spans="1:17" s="20" customFormat="1" ht="14.45" hidden="1" x14ac:dyDescent="0.3">
      <c r="A354" s="7" t="s">
        <v>1853</v>
      </c>
      <c r="B354" t="s">
        <v>1854</v>
      </c>
      <c r="C354" s="7" t="s">
        <v>1892</v>
      </c>
      <c r="D354" s="3" t="s">
        <v>1893</v>
      </c>
      <c r="E354" s="3">
        <v>1600</v>
      </c>
      <c r="F354" s="3" t="s">
        <v>1356</v>
      </c>
      <c r="G354" s="3" t="s">
        <v>1356</v>
      </c>
      <c r="H354" s="3" t="s">
        <v>1356</v>
      </c>
      <c r="I354" s="25" t="s">
        <v>1545</v>
      </c>
      <c r="J354" s="29">
        <v>1600</v>
      </c>
      <c r="K354" s="26" t="s">
        <v>1356</v>
      </c>
      <c r="L354" s="26" t="s">
        <v>1356</v>
      </c>
      <c r="M354" s="26" t="s">
        <v>1356</v>
      </c>
      <c r="N354" s="26" t="s">
        <v>1546</v>
      </c>
      <c r="O354" s="16" t="s">
        <v>1894</v>
      </c>
      <c r="P354" s="25"/>
      <c r="Q354" s="28" t="str">
        <f t="shared" si="5"/>
        <v>3VA2716-1AA03-0AA0</v>
      </c>
    </row>
    <row r="355" spans="1:17" s="20" customFormat="1" ht="14.45" hidden="1" x14ac:dyDescent="0.3">
      <c r="A355" s="7" t="s">
        <v>1895</v>
      </c>
      <c r="B355" t="s">
        <v>1896</v>
      </c>
      <c r="C355" s="7" t="s">
        <v>1855</v>
      </c>
      <c r="D355" s="3" t="s">
        <v>1856</v>
      </c>
      <c r="E355" s="3">
        <v>630</v>
      </c>
      <c r="F355" s="3" t="s">
        <v>1679</v>
      </c>
      <c r="G355" s="3" t="s">
        <v>1774</v>
      </c>
      <c r="H355" s="3">
        <v>65</v>
      </c>
      <c r="I355" s="25" t="s">
        <v>1427</v>
      </c>
      <c r="J355" s="26">
        <v>630</v>
      </c>
      <c r="K355" s="26" t="s">
        <v>1679</v>
      </c>
      <c r="L355" s="26" t="s">
        <v>1723</v>
      </c>
      <c r="M355" s="26">
        <v>55</v>
      </c>
      <c r="N355" s="26" t="s">
        <v>1430</v>
      </c>
      <c r="O355" s="16" t="s">
        <v>1841</v>
      </c>
      <c r="P355" s="25"/>
      <c r="Q355" s="28"/>
    </row>
    <row r="356" spans="1:17" s="20" customFormat="1" ht="14.45" hidden="1" x14ac:dyDescent="0.3">
      <c r="A356" s="7" t="s">
        <v>1895</v>
      </c>
      <c r="B356" t="s">
        <v>1896</v>
      </c>
      <c r="C356" s="7" t="s">
        <v>1857</v>
      </c>
      <c r="D356" s="3" t="s">
        <v>1858</v>
      </c>
      <c r="E356" s="3">
        <v>1000</v>
      </c>
      <c r="F356" s="3" t="s">
        <v>1786</v>
      </c>
      <c r="G356" s="3" t="s">
        <v>1859</v>
      </c>
      <c r="H356" s="3">
        <v>65</v>
      </c>
      <c r="I356" s="25" t="s">
        <v>1427</v>
      </c>
      <c r="J356" s="29">
        <v>1000</v>
      </c>
      <c r="K356" s="26" t="s">
        <v>1786</v>
      </c>
      <c r="L356" s="26" t="s">
        <v>1801</v>
      </c>
      <c r="M356" s="26">
        <v>55</v>
      </c>
      <c r="N356" s="26" t="s">
        <v>1430</v>
      </c>
      <c r="O356" s="16" t="s">
        <v>1843</v>
      </c>
      <c r="P356" s="25"/>
      <c r="Q356" s="28"/>
    </row>
    <row r="357" spans="1:17" s="20" customFormat="1" ht="14.45" hidden="1" x14ac:dyDescent="0.3">
      <c r="A357" s="7" t="s">
        <v>1895</v>
      </c>
      <c r="B357" t="s">
        <v>1896</v>
      </c>
      <c r="C357" s="7" t="s">
        <v>1860</v>
      </c>
      <c r="D357" s="3" t="s">
        <v>1861</v>
      </c>
      <c r="E357" s="3">
        <v>1250</v>
      </c>
      <c r="F357" s="3" t="s">
        <v>1862</v>
      </c>
      <c r="G357" s="3" t="s">
        <v>1863</v>
      </c>
      <c r="H357" s="3">
        <v>65</v>
      </c>
      <c r="I357" s="25" t="s">
        <v>1427</v>
      </c>
      <c r="J357" s="29">
        <v>1250</v>
      </c>
      <c r="K357" s="26" t="s">
        <v>1862</v>
      </c>
      <c r="L357" s="26" t="s">
        <v>1864</v>
      </c>
      <c r="M357" s="26">
        <v>55</v>
      </c>
      <c r="N357" s="26" t="s">
        <v>1430</v>
      </c>
      <c r="O357" s="16" t="s">
        <v>1897</v>
      </c>
      <c r="P357" s="25"/>
      <c r="Q357" s="28"/>
    </row>
    <row r="358" spans="1:17" s="20" customFormat="1" ht="14.45" hidden="1" x14ac:dyDescent="0.3">
      <c r="A358" s="7" t="s">
        <v>1895</v>
      </c>
      <c r="B358" t="s">
        <v>1896</v>
      </c>
      <c r="C358" s="7" t="s">
        <v>1866</v>
      </c>
      <c r="D358" s="3" t="s">
        <v>1867</v>
      </c>
      <c r="E358" s="3">
        <v>1600</v>
      </c>
      <c r="F358" s="3" t="s">
        <v>1868</v>
      </c>
      <c r="G358" s="3" t="s">
        <v>1869</v>
      </c>
      <c r="H358" s="3">
        <v>65</v>
      </c>
      <c r="I358" s="25" t="s">
        <v>1427</v>
      </c>
      <c r="J358" s="29">
        <v>1600</v>
      </c>
      <c r="K358" s="26" t="s">
        <v>1868</v>
      </c>
      <c r="L358" s="26" t="s">
        <v>1870</v>
      </c>
      <c r="M358" s="26">
        <v>55</v>
      </c>
      <c r="N358" s="26" t="s">
        <v>1430</v>
      </c>
      <c r="O358" s="16" t="s">
        <v>1898</v>
      </c>
      <c r="P358" s="25"/>
      <c r="Q358" s="28"/>
    </row>
    <row r="359" spans="1:17" s="20" customFormat="1" ht="14.45" hidden="1" x14ac:dyDescent="0.3">
      <c r="A359" s="7" t="s">
        <v>1895</v>
      </c>
      <c r="B359" t="s">
        <v>1896</v>
      </c>
      <c r="C359" s="7" t="s">
        <v>1872</v>
      </c>
      <c r="D359" s="3" t="s">
        <v>1873</v>
      </c>
      <c r="E359" s="3">
        <v>630</v>
      </c>
      <c r="F359" s="3" t="s">
        <v>1679</v>
      </c>
      <c r="G359" s="3" t="s">
        <v>1774</v>
      </c>
      <c r="H359" s="3">
        <v>65</v>
      </c>
      <c r="I359" s="25" t="s">
        <v>1427</v>
      </c>
      <c r="J359" s="26">
        <v>630</v>
      </c>
      <c r="K359" s="26" t="s">
        <v>1679</v>
      </c>
      <c r="L359" s="26" t="s">
        <v>1723</v>
      </c>
      <c r="M359" s="26">
        <v>55</v>
      </c>
      <c r="N359" s="26" t="s">
        <v>1590</v>
      </c>
      <c r="O359" s="16" t="s">
        <v>1845</v>
      </c>
      <c r="P359" s="25"/>
      <c r="Q359" s="28"/>
    </row>
    <row r="360" spans="1:17" s="20" customFormat="1" ht="14.45" hidden="1" x14ac:dyDescent="0.3">
      <c r="A360" s="7" t="s">
        <v>1895</v>
      </c>
      <c r="B360" t="s">
        <v>1896</v>
      </c>
      <c r="C360" s="7" t="s">
        <v>1874</v>
      </c>
      <c r="D360" s="3" t="s">
        <v>1875</v>
      </c>
      <c r="E360" s="3">
        <v>1000</v>
      </c>
      <c r="F360" s="3" t="s">
        <v>1786</v>
      </c>
      <c r="G360" s="3" t="s">
        <v>1859</v>
      </c>
      <c r="H360" s="3">
        <v>65</v>
      </c>
      <c r="I360" s="25" t="s">
        <v>1427</v>
      </c>
      <c r="J360" s="29">
        <v>1000</v>
      </c>
      <c r="K360" s="26" t="s">
        <v>1786</v>
      </c>
      <c r="L360" s="26" t="s">
        <v>1801</v>
      </c>
      <c r="M360" s="26">
        <v>55</v>
      </c>
      <c r="N360" s="26" t="s">
        <v>1590</v>
      </c>
      <c r="O360" s="16" t="s">
        <v>1847</v>
      </c>
      <c r="P360" s="25"/>
      <c r="Q360" s="28"/>
    </row>
    <row r="361" spans="1:17" s="20" customFormat="1" ht="14.45" hidden="1" x14ac:dyDescent="0.3">
      <c r="A361" s="7" t="s">
        <v>1895</v>
      </c>
      <c r="B361" t="s">
        <v>1896</v>
      </c>
      <c r="C361" s="7" t="s">
        <v>1876</v>
      </c>
      <c r="D361" s="3" t="s">
        <v>1877</v>
      </c>
      <c r="E361" s="3">
        <v>1250</v>
      </c>
      <c r="F361" s="3" t="s">
        <v>1862</v>
      </c>
      <c r="G361" s="3" t="s">
        <v>1863</v>
      </c>
      <c r="H361" s="3">
        <v>65</v>
      </c>
      <c r="I361" s="25" t="s">
        <v>1427</v>
      </c>
      <c r="J361" s="29">
        <v>1250</v>
      </c>
      <c r="K361" s="26" t="s">
        <v>1862</v>
      </c>
      <c r="L361" s="26" t="s">
        <v>1864</v>
      </c>
      <c r="M361" s="26">
        <v>55</v>
      </c>
      <c r="N361" s="26" t="s">
        <v>1590</v>
      </c>
      <c r="O361" s="16" t="s">
        <v>1899</v>
      </c>
      <c r="P361" s="25"/>
      <c r="Q361" s="28"/>
    </row>
    <row r="362" spans="1:17" s="20" customFormat="1" ht="14.45" hidden="1" x14ac:dyDescent="0.3">
      <c r="A362" s="7" t="s">
        <v>1895</v>
      </c>
      <c r="B362" t="s">
        <v>1896</v>
      </c>
      <c r="C362" s="7" t="s">
        <v>1879</v>
      </c>
      <c r="D362" s="3" t="s">
        <v>1880</v>
      </c>
      <c r="E362" s="3">
        <v>1600</v>
      </c>
      <c r="F362" s="3" t="s">
        <v>1868</v>
      </c>
      <c r="G362" s="3" t="s">
        <v>1869</v>
      </c>
      <c r="H362" s="3">
        <v>65</v>
      </c>
      <c r="I362" s="25" t="s">
        <v>1427</v>
      </c>
      <c r="J362" s="29">
        <v>1600</v>
      </c>
      <c r="K362" s="26" t="s">
        <v>1868</v>
      </c>
      <c r="L362" s="26" t="s">
        <v>1870</v>
      </c>
      <c r="M362" s="26">
        <v>55</v>
      </c>
      <c r="N362" s="26" t="s">
        <v>1590</v>
      </c>
      <c r="O362" s="16" t="s">
        <v>1900</v>
      </c>
      <c r="P362" s="25"/>
      <c r="Q362" s="28"/>
    </row>
    <row r="363" spans="1:17" s="20" customFormat="1" ht="14.45" hidden="1" x14ac:dyDescent="0.3">
      <c r="A363" s="7" t="s">
        <v>1895</v>
      </c>
      <c r="B363" t="s">
        <v>1896</v>
      </c>
      <c r="C363" s="7" t="s">
        <v>1882</v>
      </c>
      <c r="D363" s="3" t="s">
        <v>1883</v>
      </c>
      <c r="E363" s="3">
        <v>630</v>
      </c>
      <c r="F363" s="3" t="s">
        <v>1679</v>
      </c>
      <c r="G363" s="3" t="s">
        <v>1774</v>
      </c>
      <c r="H363" s="3">
        <v>65</v>
      </c>
      <c r="I363" s="25" t="s">
        <v>1427</v>
      </c>
      <c r="J363" s="26">
        <v>630</v>
      </c>
      <c r="K363" s="26" t="s">
        <v>1679</v>
      </c>
      <c r="L363" s="26" t="s">
        <v>1723</v>
      </c>
      <c r="M363" s="26">
        <v>55</v>
      </c>
      <c r="N363" s="26" t="s">
        <v>1724</v>
      </c>
      <c r="O363" s="16" t="s">
        <v>1849</v>
      </c>
      <c r="P363" s="25"/>
      <c r="Q363" s="28"/>
    </row>
    <row r="364" spans="1:17" s="20" customFormat="1" ht="14.45" hidden="1" x14ac:dyDescent="0.3">
      <c r="A364" s="7" t="s">
        <v>1895</v>
      </c>
      <c r="B364" t="s">
        <v>1896</v>
      </c>
      <c r="C364" s="7" t="s">
        <v>1884</v>
      </c>
      <c r="D364" s="3" t="s">
        <v>1885</v>
      </c>
      <c r="E364" s="3">
        <v>1000</v>
      </c>
      <c r="F364" s="3" t="s">
        <v>1786</v>
      </c>
      <c r="G364" s="3" t="s">
        <v>1859</v>
      </c>
      <c r="H364" s="3">
        <v>65</v>
      </c>
      <c r="I364" s="25" t="s">
        <v>1427</v>
      </c>
      <c r="J364" s="29">
        <v>1000</v>
      </c>
      <c r="K364" s="26" t="s">
        <v>1786</v>
      </c>
      <c r="L364" s="26" t="s">
        <v>1801</v>
      </c>
      <c r="M364" s="26">
        <v>55</v>
      </c>
      <c r="N364" s="26" t="s">
        <v>1724</v>
      </c>
      <c r="O364" s="16" t="s">
        <v>1851</v>
      </c>
      <c r="P364" s="25"/>
      <c r="Q364" s="28"/>
    </row>
    <row r="365" spans="1:17" s="20" customFormat="1" ht="14.45" hidden="1" x14ac:dyDescent="0.3">
      <c r="A365" s="7" t="s">
        <v>1895</v>
      </c>
      <c r="B365" t="s">
        <v>1896</v>
      </c>
      <c r="C365" s="7" t="s">
        <v>1886</v>
      </c>
      <c r="D365" s="3" t="s">
        <v>1887</v>
      </c>
      <c r="E365" s="3">
        <v>1250</v>
      </c>
      <c r="F365" s="3" t="s">
        <v>1862</v>
      </c>
      <c r="G365" s="3" t="s">
        <v>1863</v>
      </c>
      <c r="H365" s="3">
        <v>65</v>
      </c>
      <c r="I365" s="25" t="s">
        <v>1427</v>
      </c>
      <c r="J365" s="29">
        <v>1250</v>
      </c>
      <c r="K365" s="26" t="s">
        <v>1862</v>
      </c>
      <c r="L365" s="26" t="s">
        <v>1864</v>
      </c>
      <c r="M365" s="26">
        <v>55</v>
      </c>
      <c r="N365" s="26" t="s">
        <v>1724</v>
      </c>
      <c r="O365" s="16" t="s">
        <v>1901</v>
      </c>
      <c r="P365" s="25"/>
      <c r="Q365" s="28"/>
    </row>
    <row r="366" spans="1:17" s="20" customFormat="1" ht="14.45" hidden="1" x14ac:dyDescent="0.3">
      <c r="A366" s="7" t="s">
        <v>1895</v>
      </c>
      <c r="B366" t="s">
        <v>1896</v>
      </c>
      <c r="C366" s="7" t="s">
        <v>1889</v>
      </c>
      <c r="D366" s="3" t="s">
        <v>1890</v>
      </c>
      <c r="E366" s="3">
        <v>1600</v>
      </c>
      <c r="F366" s="3" t="s">
        <v>1868</v>
      </c>
      <c r="G366" s="3" t="s">
        <v>1869</v>
      </c>
      <c r="H366" s="3">
        <v>65</v>
      </c>
      <c r="I366" s="25" t="s">
        <v>1427</v>
      </c>
      <c r="J366" s="29">
        <v>1600</v>
      </c>
      <c r="K366" s="26" t="s">
        <v>1868</v>
      </c>
      <c r="L366" s="26" t="s">
        <v>1870</v>
      </c>
      <c r="M366" s="26">
        <v>55</v>
      </c>
      <c r="N366" s="26" t="s">
        <v>1724</v>
      </c>
      <c r="O366" s="16" t="s">
        <v>1902</v>
      </c>
      <c r="P366" s="25"/>
      <c r="Q366" s="28"/>
    </row>
    <row r="367" spans="1:17" s="20" customFormat="1" ht="14.45" hidden="1" x14ac:dyDescent="0.3">
      <c r="A367" s="7" t="s">
        <v>1895</v>
      </c>
      <c r="B367" t="s">
        <v>1896</v>
      </c>
      <c r="C367" s="7" t="s">
        <v>1892</v>
      </c>
      <c r="D367" s="3" t="s">
        <v>1893</v>
      </c>
      <c r="E367" s="3">
        <v>1600</v>
      </c>
      <c r="F367" s="3" t="s">
        <v>1356</v>
      </c>
      <c r="G367" s="3" t="s">
        <v>1356</v>
      </c>
      <c r="H367" s="3" t="s">
        <v>1356</v>
      </c>
      <c r="I367" s="25" t="s">
        <v>1545</v>
      </c>
      <c r="J367" s="29">
        <v>1600</v>
      </c>
      <c r="K367" s="26" t="s">
        <v>1356</v>
      </c>
      <c r="L367" s="26" t="s">
        <v>1356</v>
      </c>
      <c r="M367" s="26" t="s">
        <v>1356</v>
      </c>
      <c r="N367" s="26" t="s">
        <v>1546</v>
      </c>
      <c r="O367" s="16" t="s">
        <v>1903</v>
      </c>
      <c r="P367" s="25"/>
      <c r="Q367" s="28"/>
    </row>
    <row r="368" spans="1:17" s="20" customFormat="1" ht="14.45" hidden="1" x14ac:dyDescent="0.3">
      <c r="A368" s="7" t="s">
        <v>1766</v>
      </c>
      <c r="B368" t="s">
        <v>1767</v>
      </c>
      <c r="C368" s="7" t="s">
        <v>1768</v>
      </c>
      <c r="D368" s="3" t="s">
        <v>1769</v>
      </c>
      <c r="E368" s="3">
        <v>315</v>
      </c>
      <c r="F368" s="3" t="s">
        <v>1770</v>
      </c>
      <c r="G368" s="3" t="s">
        <v>1771</v>
      </c>
      <c r="H368" s="3">
        <v>65</v>
      </c>
      <c r="I368" s="25" t="s">
        <v>1450</v>
      </c>
      <c r="J368" s="26">
        <v>160</v>
      </c>
      <c r="K368" s="26" t="s">
        <v>1424</v>
      </c>
      <c r="L368" s="26" t="s">
        <v>1425</v>
      </c>
      <c r="M368" s="26">
        <v>85</v>
      </c>
      <c r="N368" s="26" t="s">
        <v>1362</v>
      </c>
      <c r="O368" s="16" t="s">
        <v>1641</v>
      </c>
      <c r="P368" s="25"/>
      <c r="Q368" s="28" t="str">
        <f t="shared" ref="Q368:Q388" si="6">HYPERLINK("https://www.novymodeion.cz/vysledky-vyhledavani?q="&amp;O368,O368)</f>
        <v>3VA1216-6EF32-0AA0</v>
      </c>
    </row>
    <row r="369" spans="1:17" s="20" customFormat="1" ht="14.45" hidden="1" x14ac:dyDescent="0.3">
      <c r="A369" s="7" t="s">
        <v>1766</v>
      </c>
      <c r="B369" t="s">
        <v>1767</v>
      </c>
      <c r="C369" s="7" t="s">
        <v>1768</v>
      </c>
      <c r="D369" s="3" t="s">
        <v>1769</v>
      </c>
      <c r="E369" s="3">
        <v>315</v>
      </c>
      <c r="F369" s="3" t="s">
        <v>1770</v>
      </c>
      <c r="G369" s="3" t="s">
        <v>1771</v>
      </c>
      <c r="H369" s="3">
        <v>65</v>
      </c>
      <c r="I369" s="25" t="s">
        <v>1450</v>
      </c>
      <c r="J369" s="26">
        <v>200</v>
      </c>
      <c r="K369" s="26" t="s">
        <v>1557</v>
      </c>
      <c r="L369" s="26" t="s">
        <v>1558</v>
      </c>
      <c r="M369" s="26">
        <v>85</v>
      </c>
      <c r="N369" s="26" t="s">
        <v>1362</v>
      </c>
      <c r="O369" s="16" t="s">
        <v>1642</v>
      </c>
      <c r="P369" s="25"/>
      <c r="Q369" s="28" t="str">
        <f t="shared" si="6"/>
        <v>3VA1220-6EF32-0AA0</v>
      </c>
    </row>
    <row r="370" spans="1:17" s="20" customFormat="1" ht="14.45" hidden="1" x14ac:dyDescent="0.3">
      <c r="A370" s="7" t="s">
        <v>1766</v>
      </c>
      <c r="B370" t="s">
        <v>1767</v>
      </c>
      <c r="C370" s="7" t="s">
        <v>1768</v>
      </c>
      <c r="D370" s="3" t="s">
        <v>1769</v>
      </c>
      <c r="E370" s="3">
        <v>315</v>
      </c>
      <c r="F370" s="3" t="s">
        <v>1770</v>
      </c>
      <c r="G370" s="3" t="s">
        <v>1771</v>
      </c>
      <c r="H370" s="3">
        <v>65</v>
      </c>
      <c r="I370" s="25" t="s">
        <v>1450</v>
      </c>
      <c r="J370" s="26">
        <v>250</v>
      </c>
      <c r="K370" s="26" t="s">
        <v>1560</v>
      </c>
      <c r="L370" s="26" t="s">
        <v>1561</v>
      </c>
      <c r="M370" s="26">
        <v>85</v>
      </c>
      <c r="N370" s="26" t="s">
        <v>1362</v>
      </c>
      <c r="O370" s="16" t="s">
        <v>1643</v>
      </c>
      <c r="P370" s="25"/>
      <c r="Q370" s="28" t="str">
        <f t="shared" si="6"/>
        <v>3VA1225-6EF32-0AA0</v>
      </c>
    </row>
    <row r="371" spans="1:17" s="20" customFormat="1" ht="14.45" hidden="1" x14ac:dyDescent="0.3">
      <c r="A371" s="7" t="s">
        <v>1766</v>
      </c>
      <c r="B371" t="s">
        <v>1767</v>
      </c>
      <c r="C371" s="7" t="s">
        <v>1768</v>
      </c>
      <c r="D371" s="3" t="s">
        <v>1769</v>
      </c>
      <c r="E371" s="3">
        <v>315</v>
      </c>
      <c r="F371" s="3" t="s">
        <v>1770</v>
      </c>
      <c r="G371" s="3" t="s">
        <v>1771</v>
      </c>
      <c r="H371" s="3">
        <v>65</v>
      </c>
      <c r="I371" s="25" t="s">
        <v>1450</v>
      </c>
      <c r="J371" s="26">
        <v>200</v>
      </c>
      <c r="K371" s="26" t="s">
        <v>1557</v>
      </c>
      <c r="L371" s="26" t="s">
        <v>1558</v>
      </c>
      <c r="M371" s="26">
        <v>85</v>
      </c>
      <c r="N371" s="26" t="s">
        <v>1362</v>
      </c>
      <c r="O371" s="16" t="s">
        <v>1642</v>
      </c>
      <c r="P371" s="25"/>
      <c r="Q371" s="28" t="str">
        <f t="shared" si="6"/>
        <v>3VA1220-6EF32-0AA0</v>
      </c>
    </row>
    <row r="372" spans="1:17" s="20" customFormat="1" ht="14.45" hidden="1" x14ac:dyDescent="0.3">
      <c r="A372" s="7" t="s">
        <v>1766</v>
      </c>
      <c r="B372" t="s">
        <v>1767</v>
      </c>
      <c r="C372" s="7" t="s">
        <v>1768</v>
      </c>
      <c r="D372" s="3" t="s">
        <v>1769</v>
      </c>
      <c r="E372" s="3">
        <v>315</v>
      </c>
      <c r="F372" s="3" t="s">
        <v>1770</v>
      </c>
      <c r="G372" s="3" t="s">
        <v>1771</v>
      </c>
      <c r="H372" s="3">
        <v>65</v>
      </c>
      <c r="I372" s="25" t="s">
        <v>1450</v>
      </c>
      <c r="J372" s="26">
        <v>250</v>
      </c>
      <c r="K372" s="26" t="s">
        <v>1560</v>
      </c>
      <c r="L372" s="26" t="s">
        <v>1561</v>
      </c>
      <c r="M372" s="26">
        <v>85</v>
      </c>
      <c r="N372" s="26" t="s">
        <v>1362</v>
      </c>
      <c r="O372" s="16" t="s">
        <v>1643</v>
      </c>
      <c r="P372" s="25"/>
      <c r="Q372" s="28" t="str">
        <f t="shared" si="6"/>
        <v>3VA1225-6EF32-0AA0</v>
      </c>
    </row>
    <row r="373" spans="1:17" s="20" customFormat="1" ht="14.45" hidden="1" x14ac:dyDescent="0.3">
      <c r="A373" s="7" t="s">
        <v>1766</v>
      </c>
      <c r="B373" t="s">
        <v>1767</v>
      </c>
      <c r="C373" s="7" t="s">
        <v>1768</v>
      </c>
      <c r="D373" s="3" t="s">
        <v>1769</v>
      </c>
      <c r="E373" s="3">
        <v>315</v>
      </c>
      <c r="F373" s="3" t="s">
        <v>1770</v>
      </c>
      <c r="G373" s="3" t="s">
        <v>1771</v>
      </c>
      <c r="H373" s="3">
        <v>65</v>
      </c>
      <c r="I373" s="25" t="s">
        <v>1450</v>
      </c>
      <c r="J373" s="26">
        <v>320</v>
      </c>
      <c r="K373" s="26" t="s">
        <v>1671</v>
      </c>
      <c r="L373" s="26" t="s">
        <v>1672</v>
      </c>
      <c r="M373" s="26">
        <v>85</v>
      </c>
      <c r="N373" s="26" t="s">
        <v>1362</v>
      </c>
      <c r="O373" s="16" t="s">
        <v>1751</v>
      </c>
      <c r="P373" s="25"/>
      <c r="Q373" s="28" t="str">
        <f t="shared" si="6"/>
        <v>3VA1332-6EF32-0AA0</v>
      </c>
    </row>
    <row r="374" spans="1:17" s="20" customFormat="1" ht="14.45" hidden="1" x14ac:dyDescent="0.3">
      <c r="A374" s="7" t="s">
        <v>1766</v>
      </c>
      <c r="B374" t="s">
        <v>1767</v>
      </c>
      <c r="C374" s="7" t="s">
        <v>1772</v>
      </c>
      <c r="D374" s="3" t="s">
        <v>1773</v>
      </c>
      <c r="E374" s="3">
        <v>630</v>
      </c>
      <c r="F374" s="3" t="s">
        <v>1679</v>
      </c>
      <c r="G374" s="3" t="s">
        <v>1774</v>
      </c>
      <c r="H374" s="3">
        <v>65</v>
      </c>
      <c r="I374" s="25" t="s">
        <v>1450</v>
      </c>
      <c r="J374" s="26">
        <v>320</v>
      </c>
      <c r="K374" s="26" t="s">
        <v>1671</v>
      </c>
      <c r="L374" s="26" t="s">
        <v>1672</v>
      </c>
      <c r="M374" s="26">
        <v>85</v>
      </c>
      <c r="N374" s="26" t="s">
        <v>1362</v>
      </c>
      <c r="O374" s="16" t="s">
        <v>1751</v>
      </c>
      <c r="P374" s="25"/>
      <c r="Q374" s="28" t="str">
        <f t="shared" si="6"/>
        <v>3VA1332-6EF32-0AA0</v>
      </c>
    </row>
    <row r="375" spans="1:17" s="20" customFormat="1" ht="14.45" hidden="1" x14ac:dyDescent="0.3">
      <c r="A375" s="7" t="s">
        <v>1766</v>
      </c>
      <c r="B375" t="s">
        <v>1767</v>
      </c>
      <c r="C375" s="7" t="s">
        <v>1772</v>
      </c>
      <c r="D375" s="3" t="s">
        <v>1773</v>
      </c>
      <c r="E375" s="3">
        <v>630</v>
      </c>
      <c r="F375" s="3" t="s">
        <v>1679</v>
      </c>
      <c r="G375" s="3" t="s">
        <v>1774</v>
      </c>
      <c r="H375" s="3">
        <v>65</v>
      </c>
      <c r="I375" s="25" t="s">
        <v>1450</v>
      </c>
      <c r="J375" s="26">
        <v>400</v>
      </c>
      <c r="K375" s="26" t="s">
        <v>1674</v>
      </c>
      <c r="L375" s="26" t="s">
        <v>1675</v>
      </c>
      <c r="M375" s="26">
        <v>85</v>
      </c>
      <c r="N375" s="26" t="s">
        <v>1362</v>
      </c>
      <c r="O375" s="16" t="s">
        <v>1752</v>
      </c>
      <c r="P375" s="25"/>
      <c r="Q375" s="28" t="str">
        <f t="shared" si="6"/>
        <v>3VA1340-6EF32-0AA0</v>
      </c>
    </row>
    <row r="376" spans="1:17" s="20" customFormat="1" ht="14.45" hidden="1" x14ac:dyDescent="0.3">
      <c r="A376" s="7" t="s">
        <v>1766</v>
      </c>
      <c r="B376" t="s">
        <v>1767</v>
      </c>
      <c r="C376" s="7" t="s">
        <v>1772</v>
      </c>
      <c r="D376" s="3" t="s">
        <v>1773</v>
      </c>
      <c r="E376" s="3">
        <v>630</v>
      </c>
      <c r="F376" s="3" t="s">
        <v>1679</v>
      </c>
      <c r="G376" s="3" t="s">
        <v>1774</v>
      </c>
      <c r="H376" s="3">
        <v>65</v>
      </c>
      <c r="I376" s="25" t="s">
        <v>1450</v>
      </c>
      <c r="J376" s="26">
        <v>500</v>
      </c>
      <c r="K376" s="26" t="s">
        <v>1681</v>
      </c>
      <c r="L376" s="26" t="s">
        <v>1682</v>
      </c>
      <c r="M376" s="26">
        <v>85</v>
      </c>
      <c r="N376" s="26" t="s">
        <v>1362</v>
      </c>
      <c r="O376" s="16" t="s">
        <v>1764</v>
      </c>
      <c r="P376" s="25"/>
      <c r="Q376" s="28" t="str">
        <f t="shared" si="6"/>
        <v>3VA1450-6EF32-0AA0</v>
      </c>
    </row>
    <row r="377" spans="1:17" s="20" customFormat="1" ht="14.45" hidden="1" x14ac:dyDescent="0.3">
      <c r="A377" s="7" t="s">
        <v>1766</v>
      </c>
      <c r="B377" t="s">
        <v>1767</v>
      </c>
      <c r="C377" s="7" t="s">
        <v>1772</v>
      </c>
      <c r="D377" s="3" t="s">
        <v>1773</v>
      </c>
      <c r="E377" s="3">
        <v>630</v>
      </c>
      <c r="F377" s="3" t="s">
        <v>1679</v>
      </c>
      <c r="G377" s="3" t="s">
        <v>1774</v>
      </c>
      <c r="H377" s="3">
        <v>65</v>
      </c>
      <c r="I377" s="25" t="s">
        <v>1450</v>
      </c>
      <c r="J377" s="26">
        <v>630</v>
      </c>
      <c r="K377" s="26" t="s">
        <v>1684</v>
      </c>
      <c r="L377" s="26" t="s">
        <v>1685</v>
      </c>
      <c r="M377" s="26">
        <v>85</v>
      </c>
      <c r="N377" s="26" t="s">
        <v>1362</v>
      </c>
      <c r="O377" s="16" t="s">
        <v>1765</v>
      </c>
      <c r="P377" s="25"/>
      <c r="Q377" s="28" t="str">
        <f t="shared" si="6"/>
        <v>3VA1463-6EF32-0AA0</v>
      </c>
    </row>
    <row r="378" spans="1:17" s="20" customFormat="1" ht="14.45" hidden="1" x14ac:dyDescent="0.3">
      <c r="A378" s="7" t="s">
        <v>1766</v>
      </c>
      <c r="B378" t="s">
        <v>1767</v>
      </c>
      <c r="C378" s="7" t="s">
        <v>1775</v>
      </c>
      <c r="D378" s="3" t="s">
        <v>1776</v>
      </c>
      <c r="E378" s="3">
        <v>800</v>
      </c>
      <c r="F378" s="3" t="s">
        <v>1777</v>
      </c>
      <c r="G378" s="3" t="s">
        <v>1778</v>
      </c>
      <c r="H378" s="3">
        <v>65</v>
      </c>
      <c r="I378" s="25" t="s">
        <v>1450</v>
      </c>
      <c r="J378" s="26">
        <v>400</v>
      </c>
      <c r="K378" s="26" t="s">
        <v>1674</v>
      </c>
      <c r="L378" s="26" t="s">
        <v>1675</v>
      </c>
      <c r="M378" s="26">
        <v>85</v>
      </c>
      <c r="N378" s="26" t="s">
        <v>1362</v>
      </c>
      <c r="O378" s="16" t="s">
        <v>1752</v>
      </c>
      <c r="P378" s="25"/>
      <c r="Q378" s="28" t="str">
        <f t="shared" si="6"/>
        <v>3VA1340-6EF32-0AA0</v>
      </c>
    </row>
    <row r="379" spans="1:17" s="20" customFormat="1" ht="14.45" hidden="1" x14ac:dyDescent="0.3">
      <c r="A379" s="7" t="s">
        <v>1766</v>
      </c>
      <c r="B379" t="s">
        <v>1767</v>
      </c>
      <c r="C379" s="7" t="s">
        <v>1775</v>
      </c>
      <c r="D379" s="3" t="s">
        <v>1776</v>
      </c>
      <c r="E379" s="3">
        <v>800</v>
      </c>
      <c r="F379" s="3" t="s">
        <v>1777</v>
      </c>
      <c r="G379" s="3" t="s">
        <v>1778</v>
      </c>
      <c r="H379" s="3">
        <v>65</v>
      </c>
      <c r="I379" s="25" t="s">
        <v>1450</v>
      </c>
      <c r="J379" s="26">
        <v>500</v>
      </c>
      <c r="K379" s="26" t="s">
        <v>1681</v>
      </c>
      <c r="L379" s="26" t="s">
        <v>1682</v>
      </c>
      <c r="M379" s="26">
        <v>85</v>
      </c>
      <c r="N379" s="26" t="s">
        <v>1362</v>
      </c>
      <c r="O379" s="16" t="s">
        <v>1764</v>
      </c>
      <c r="P379" s="25"/>
      <c r="Q379" s="28" t="str">
        <f t="shared" si="6"/>
        <v>3VA1450-6EF32-0AA0</v>
      </c>
    </row>
    <row r="380" spans="1:17" s="20" customFormat="1" ht="14.45" hidden="1" x14ac:dyDescent="0.3">
      <c r="A380" s="7" t="s">
        <v>1766</v>
      </c>
      <c r="B380" t="s">
        <v>1767</v>
      </c>
      <c r="C380" s="7" t="s">
        <v>1775</v>
      </c>
      <c r="D380" s="3" t="s">
        <v>1776</v>
      </c>
      <c r="E380" s="3">
        <v>800</v>
      </c>
      <c r="F380" s="3" t="s">
        <v>1777</v>
      </c>
      <c r="G380" s="3" t="s">
        <v>1778</v>
      </c>
      <c r="H380" s="3">
        <v>65</v>
      </c>
      <c r="I380" s="25" t="s">
        <v>1450</v>
      </c>
      <c r="J380" s="26">
        <v>630</v>
      </c>
      <c r="K380" s="26" t="s">
        <v>1684</v>
      </c>
      <c r="L380" s="26" t="s">
        <v>1685</v>
      </c>
      <c r="M380" s="26">
        <v>85</v>
      </c>
      <c r="N380" s="26" t="s">
        <v>1362</v>
      </c>
      <c r="O380" s="16" t="s">
        <v>1765</v>
      </c>
      <c r="P380" s="25"/>
      <c r="Q380" s="28" t="str">
        <f t="shared" si="6"/>
        <v>3VA1463-6EF32-0AA0</v>
      </c>
    </row>
    <row r="381" spans="1:17" s="20" customFormat="1" ht="14.45" hidden="1" x14ac:dyDescent="0.3">
      <c r="A381" s="7" t="s">
        <v>1766</v>
      </c>
      <c r="B381" t="s">
        <v>1767</v>
      </c>
      <c r="C381" s="7" t="s">
        <v>1775</v>
      </c>
      <c r="D381" s="3" t="s">
        <v>1776</v>
      </c>
      <c r="E381" s="3">
        <v>800</v>
      </c>
      <c r="F381" s="3" t="s">
        <v>1777</v>
      </c>
      <c r="G381" s="3" t="s">
        <v>1778</v>
      </c>
      <c r="H381" s="3">
        <v>65</v>
      </c>
      <c r="I381" s="25" t="s">
        <v>1450</v>
      </c>
      <c r="J381" s="26">
        <v>630</v>
      </c>
      <c r="K381" s="26" t="s">
        <v>1684</v>
      </c>
      <c r="L381" s="26" t="s">
        <v>1779</v>
      </c>
      <c r="M381" s="26">
        <v>85</v>
      </c>
      <c r="N381" s="26" t="s">
        <v>1362</v>
      </c>
      <c r="O381" s="16" t="s">
        <v>1904</v>
      </c>
      <c r="P381" s="25"/>
      <c r="Q381" s="28" t="str">
        <f t="shared" si="6"/>
        <v>3VA1563-6EF32-0AA0</v>
      </c>
    </row>
    <row r="382" spans="1:17" s="20" customFormat="1" ht="14.45" hidden="1" x14ac:dyDescent="0.3">
      <c r="A382" s="7" t="s">
        <v>1766</v>
      </c>
      <c r="B382" t="s">
        <v>1767</v>
      </c>
      <c r="C382" s="7" t="s">
        <v>1775</v>
      </c>
      <c r="D382" s="3" t="s">
        <v>1776</v>
      </c>
      <c r="E382" s="3">
        <v>800</v>
      </c>
      <c r="F382" s="3" t="s">
        <v>1777</v>
      </c>
      <c r="G382" s="3" t="s">
        <v>1778</v>
      </c>
      <c r="H382" s="3">
        <v>65</v>
      </c>
      <c r="I382" s="25" t="s">
        <v>1450</v>
      </c>
      <c r="J382" s="26">
        <v>800</v>
      </c>
      <c r="K382" s="26" t="s">
        <v>1781</v>
      </c>
      <c r="L382" s="26" t="s">
        <v>1782</v>
      </c>
      <c r="M382" s="26">
        <v>85</v>
      </c>
      <c r="N382" s="26" t="s">
        <v>1362</v>
      </c>
      <c r="O382" s="16" t="s">
        <v>1905</v>
      </c>
      <c r="P382" s="25"/>
      <c r="Q382" s="28" t="str">
        <f t="shared" si="6"/>
        <v>3VA1580-6EF32-0AA0</v>
      </c>
    </row>
    <row r="383" spans="1:17" s="20" customFormat="1" ht="14.45" hidden="1" x14ac:dyDescent="0.3">
      <c r="A383" s="7" t="s">
        <v>1766</v>
      </c>
      <c r="B383" t="s">
        <v>1767</v>
      </c>
      <c r="C383" s="7" t="s">
        <v>1784</v>
      </c>
      <c r="D383" s="3" t="s">
        <v>1785</v>
      </c>
      <c r="E383" s="3">
        <v>1000</v>
      </c>
      <c r="F383" s="3" t="s">
        <v>1786</v>
      </c>
      <c r="G383" s="3" t="s">
        <v>1787</v>
      </c>
      <c r="H383" s="3">
        <v>65</v>
      </c>
      <c r="I383" s="25" t="s">
        <v>1450</v>
      </c>
      <c r="J383" s="26">
        <v>500</v>
      </c>
      <c r="K383" s="26" t="s">
        <v>1681</v>
      </c>
      <c r="L383" s="26" t="s">
        <v>1682</v>
      </c>
      <c r="M383" s="26">
        <v>85</v>
      </c>
      <c r="N383" s="26" t="s">
        <v>1362</v>
      </c>
      <c r="O383" s="16" t="s">
        <v>1764</v>
      </c>
      <c r="P383" s="25"/>
      <c r="Q383" s="28" t="str">
        <f t="shared" si="6"/>
        <v>3VA1450-6EF32-0AA0</v>
      </c>
    </row>
    <row r="384" spans="1:17" s="20" customFormat="1" ht="14.45" hidden="1" x14ac:dyDescent="0.3">
      <c r="A384" s="7" t="s">
        <v>1766</v>
      </c>
      <c r="B384" t="s">
        <v>1767</v>
      </c>
      <c r="C384" s="7" t="s">
        <v>1784</v>
      </c>
      <c r="D384" s="3" t="s">
        <v>1785</v>
      </c>
      <c r="E384" s="3">
        <v>1000</v>
      </c>
      <c r="F384" s="3" t="s">
        <v>1786</v>
      </c>
      <c r="G384" s="3" t="s">
        <v>1787</v>
      </c>
      <c r="H384" s="3">
        <v>65</v>
      </c>
      <c r="I384" s="25" t="s">
        <v>1450</v>
      </c>
      <c r="J384" s="26">
        <v>630</v>
      </c>
      <c r="K384" s="26" t="s">
        <v>1684</v>
      </c>
      <c r="L384" s="26" t="s">
        <v>1685</v>
      </c>
      <c r="M384" s="26">
        <v>85</v>
      </c>
      <c r="N384" s="26" t="s">
        <v>1362</v>
      </c>
      <c r="O384" s="16" t="s">
        <v>1765</v>
      </c>
      <c r="P384" s="25"/>
      <c r="Q384" s="28" t="str">
        <f t="shared" si="6"/>
        <v>3VA1463-6EF32-0AA0</v>
      </c>
    </row>
    <row r="385" spans="1:17" s="20" customFormat="1" ht="14.45" hidden="1" x14ac:dyDescent="0.3">
      <c r="A385" s="7" t="s">
        <v>1766</v>
      </c>
      <c r="B385" t="s">
        <v>1767</v>
      </c>
      <c r="C385" s="7" t="s">
        <v>1784</v>
      </c>
      <c r="D385" s="3" t="s">
        <v>1785</v>
      </c>
      <c r="E385" s="3">
        <v>1000</v>
      </c>
      <c r="F385" s="3" t="s">
        <v>1786</v>
      </c>
      <c r="G385" s="3" t="s">
        <v>1787</v>
      </c>
      <c r="H385" s="3">
        <v>65</v>
      </c>
      <c r="I385" s="25" t="s">
        <v>1450</v>
      </c>
      <c r="J385" s="26">
        <v>630</v>
      </c>
      <c r="K385" s="26" t="s">
        <v>1684</v>
      </c>
      <c r="L385" s="26" t="s">
        <v>1779</v>
      </c>
      <c r="M385" s="26">
        <v>85</v>
      </c>
      <c r="N385" s="26" t="s">
        <v>1362</v>
      </c>
      <c r="O385" s="16" t="s">
        <v>1904</v>
      </c>
      <c r="P385" s="25"/>
      <c r="Q385" s="28" t="str">
        <f t="shared" si="6"/>
        <v>3VA1563-6EF32-0AA0</v>
      </c>
    </row>
    <row r="386" spans="1:17" s="20" customFormat="1" ht="14.45" hidden="1" x14ac:dyDescent="0.3">
      <c r="A386" s="7" t="s">
        <v>1766</v>
      </c>
      <c r="B386" t="s">
        <v>1767</v>
      </c>
      <c r="C386" s="7" t="s">
        <v>1784</v>
      </c>
      <c r="D386" s="3" t="s">
        <v>1785</v>
      </c>
      <c r="E386" s="3">
        <v>1000</v>
      </c>
      <c r="F386" s="3" t="s">
        <v>1786</v>
      </c>
      <c r="G386" s="3" t="s">
        <v>1787</v>
      </c>
      <c r="H386" s="3">
        <v>65</v>
      </c>
      <c r="I386" s="25" t="s">
        <v>1450</v>
      </c>
      <c r="J386" s="26">
        <v>800</v>
      </c>
      <c r="K386" s="26" t="s">
        <v>1781</v>
      </c>
      <c r="L386" s="26" t="s">
        <v>1782</v>
      </c>
      <c r="M386" s="26">
        <v>85</v>
      </c>
      <c r="N386" s="26" t="s">
        <v>1362</v>
      </c>
      <c r="O386" s="16" t="s">
        <v>1905</v>
      </c>
      <c r="P386" s="25"/>
      <c r="Q386" s="28" t="str">
        <f t="shared" si="6"/>
        <v>3VA1580-6EF32-0AA0</v>
      </c>
    </row>
    <row r="387" spans="1:17" s="20" customFormat="1" ht="14.45" hidden="1" x14ac:dyDescent="0.3">
      <c r="A387" s="7" t="s">
        <v>1766</v>
      </c>
      <c r="B387" t="s">
        <v>1767</v>
      </c>
      <c r="C387" s="7" t="s">
        <v>1784</v>
      </c>
      <c r="D387" s="3" t="s">
        <v>1785</v>
      </c>
      <c r="E387" s="3">
        <v>1000</v>
      </c>
      <c r="F387" s="3" t="s">
        <v>1786</v>
      </c>
      <c r="G387" s="3" t="s">
        <v>1787</v>
      </c>
      <c r="H387" s="3">
        <v>65</v>
      </c>
      <c r="I387" s="25" t="s">
        <v>1450</v>
      </c>
      <c r="J387" s="29">
        <v>1000</v>
      </c>
      <c r="K387" s="26" t="s">
        <v>1788</v>
      </c>
      <c r="L387" s="26" t="s">
        <v>1789</v>
      </c>
      <c r="M387" s="26">
        <v>85</v>
      </c>
      <c r="N387" s="26" t="s">
        <v>1362</v>
      </c>
      <c r="O387" s="16" t="s">
        <v>1906</v>
      </c>
      <c r="P387" s="25"/>
      <c r="Q387" s="28" t="str">
        <f t="shared" si="6"/>
        <v>3VA1510-6EF32-0AA0</v>
      </c>
    </row>
    <row r="388" spans="1:17" s="20" customFormat="1" ht="14.45" hidden="1" x14ac:dyDescent="0.3">
      <c r="A388" s="7" t="s">
        <v>1766</v>
      </c>
      <c r="B388" t="s">
        <v>1767</v>
      </c>
      <c r="C388" s="7" t="s">
        <v>1768</v>
      </c>
      <c r="D388" s="3" t="s">
        <v>1769</v>
      </c>
      <c r="E388" s="3">
        <v>315</v>
      </c>
      <c r="F388" s="3" t="s">
        <v>1770</v>
      </c>
      <c r="G388" s="3" t="s">
        <v>1771</v>
      </c>
      <c r="H388" s="3">
        <v>65</v>
      </c>
      <c r="I388" s="25" t="s">
        <v>1427</v>
      </c>
      <c r="J388" s="26">
        <v>250</v>
      </c>
      <c r="K388" s="26" t="s">
        <v>1552</v>
      </c>
      <c r="L388" s="26" t="s">
        <v>1687</v>
      </c>
      <c r="M388" s="26">
        <v>85</v>
      </c>
      <c r="N388" s="26" t="s">
        <v>1430</v>
      </c>
      <c r="O388" s="16" t="s">
        <v>1753</v>
      </c>
      <c r="P388" s="25"/>
      <c r="Q388" s="28" t="str">
        <f t="shared" si="6"/>
        <v>3VA2325-6HL32-0AA0</v>
      </c>
    </row>
    <row r="389" spans="1:17" s="20" customFormat="1" ht="14.45" hidden="1" x14ac:dyDescent="0.3">
      <c r="A389" s="7" t="s">
        <v>1766</v>
      </c>
      <c r="B389" t="s">
        <v>1767</v>
      </c>
      <c r="C389" s="7" t="s">
        <v>1768</v>
      </c>
      <c r="D389" s="3" t="s">
        <v>1769</v>
      </c>
      <c r="E389" s="3">
        <v>315</v>
      </c>
      <c r="F389" s="3" t="s">
        <v>1770</v>
      </c>
      <c r="G389" s="3" t="s">
        <v>1771</v>
      </c>
      <c r="H389" s="3">
        <v>65</v>
      </c>
      <c r="I389" s="25" t="s">
        <v>1427</v>
      </c>
      <c r="J389" s="26">
        <v>400</v>
      </c>
      <c r="K389" s="26" t="s">
        <v>1669</v>
      </c>
      <c r="L389" s="26" t="s">
        <v>1689</v>
      </c>
      <c r="M389" s="26">
        <v>85</v>
      </c>
      <c r="N389" s="26" t="s">
        <v>1430</v>
      </c>
      <c r="O389" s="16" t="s">
        <v>1754</v>
      </c>
      <c r="P389" s="25" t="s">
        <v>1691</v>
      </c>
      <c r="Q389" s="28" t="str">
        <f t="shared" ref="Q389:Q411" si="7">HYPERLINK("https://www.novymodeion.cz/vysledky-vyhledavani?q="&amp;O389,O389)</f>
        <v>3VA2340-6HL32-0AA0</v>
      </c>
    </row>
    <row r="390" spans="1:17" s="20" customFormat="1" ht="14.45" hidden="1" x14ac:dyDescent="0.3">
      <c r="A390" s="7" t="s">
        <v>1766</v>
      </c>
      <c r="B390" t="s">
        <v>1767</v>
      </c>
      <c r="C390" s="7" t="s">
        <v>1768</v>
      </c>
      <c r="D390" s="3" t="s">
        <v>1769</v>
      </c>
      <c r="E390" s="3">
        <v>315</v>
      </c>
      <c r="F390" s="3" t="s">
        <v>1770</v>
      </c>
      <c r="G390" s="3" t="s">
        <v>1771</v>
      </c>
      <c r="H390" s="3">
        <v>65</v>
      </c>
      <c r="I390" s="25" t="s">
        <v>1427</v>
      </c>
      <c r="J390" s="26">
        <v>400</v>
      </c>
      <c r="K390" s="26" t="s">
        <v>1669</v>
      </c>
      <c r="L390" s="26" t="s">
        <v>1692</v>
      </c>
      <c r="M390" s="26">
        <v>85</v>
      </c>
      <c r="N390" s="26" t="s">
        <v>1430</v>
      </c>
      <c r="O390" s="16" t="s">
        <v>1755</v>
      </c>
      <c r="P390" s="25" t="s">
        <v>1694</v>
      </c>
      <c r="Q390" s="28" t="str">
        <f t="shared" si="7"/>
        <v>3VA2440-6HL32-0AA0</v>
      </c>
    </row>
    <row r="391" spans="1:17" s="20" customFormat="1" ht="14.45" hidden="1" x14ac:dyDescent="0.3">
      <c r="A391" s="7" t="s">
        <v>1766</v>
      </c>
      <c r="B391" t="s">
        <v>1767</v>
      </c>
      <c r="C391" s="7" t="s">
        <v>1772</v>
      </c>
      <c r="D391" s="3" t="s">
        <v>1773</v>
      </c>
      <c r="E391" s="3">
        <v>630</v>
      </c>
      <c r="F391" s="3" t="s">
        <v>1679</v>
      </c>
      <c r="G391" s="3" t="s">
        <v>1774</v>
      </c>
      <c r="H391" s="3">
        <v>65</v>
      </c>
      <c r="I391" s="25" t="s">
        <v>1427</v>
      </c>
      <c r="J391" s="26">
        <v>630</v>
      </c>
      <c r="K391" s="26" t="s">
        <v>1679</v>
      </c>
      <c r="L391" s="26" t="s">
        <v>1791</v>
      </c>
      <c r="M391" s="26">
        <v>85</v>
      </c>
      <c r="N391" s="26" t="s">
        <v>1430</v>
      </c>
      <c r="O391" s="16" t="s">
        <v>1907</v>
      </c>
      <c r="P391" s="25" t="s">
        <v>1722</v>
      </c>
      <c r="Q391" s="28" t="str">
        <f t="shared" si="7"/>
        <v>3VA2563-6HL32-0AA0</v>
      </c>
    </row>
    <row r="392" spans="1:17" s="20" customFormat="1" ht="14.45" hidden="1" x14ac:dyDescent="0.3">
      <c r="A392" s="7" t="s">
        <v>1766</v>
      </c>
      <c r="B392" t="s">
        <v>1767</v>
      </c>
      <c r="C392" s="7" t="s">
        <v>1772</v>
      </c>
      <c r="D392" s="3" t="s">
        <v>1773</v>
      </c>
      <c r="E392" s="3">
        <v>630</v>
      </c>
      <c r="F392" s="3" t="s">
        <v>1679</v>
      </c>
      <c r="G392" s="3" t="s">
        <v>1774</v>
      </c>
      <c r="H392" s="3">
        <v>65</v>
      </c>
      <c r="I392" s="25" t="s">
        <v>1427</v>
      </c>
      <c r="J392" s="26">
        <v>630</v>
      </c>
      <c r="K392" s="26" t="s">
        <v>1679</v>
      </c>
      <c r="L392" s="26" t="s">
        <v>1723</v>
      </c>
      <c r="M392" s="26">
        <v>85</v>
      </c>
      <c r="N392" s="26" t="s">
        <v>1430</v>
      </c>
      <c r="O392" s="16" t="s">
        <v>1908</v>
      </c>
      <c r="P392" s="25"/>
      <c r="Q392" s="28" t="str">
        <f>HYPERLINK("https://www.novymodeion.cz/vysledky-vyhledavani?q="&amp;MID(O392,1,18),MID(O392,1,18))</f>
        <v>3VA2780-2AB03-0AA0</v>
      </c>
    </row>
    <row r="393" spans="1:17" s="20" customFormat="1" ht="14.45" hidden="1" x14ac:dyDescent="0.3">
      <c r="A393" s="7" t="s">
        <v>1766</v>
      </c>
      <c r="B393" t="s">
        <v>1767</v>
      </c>
      <c r="C393" s="7" t="s">
        <v>1775</v>
      </c>
      <c r="D393" s="3" t="s">
        <v>1776</v>
      </c>
      <c r="E393" s="3">
        <v>800</v>
      </c>
      <c r="F393" s="3" t="s">
        <v>1777</v>
      </c>
      <c r="G393" s="3" t="s">
        <v>1778</v>
      </c>
      <c r="H393" s="3">
        <v>65</v>
      </c>
      <c r="I393" s="25" t="s">
        <v>1427</v>
      </c>
      <c r="J393" s="26">
        <v>800</v>
      </c>
      <c r="K393" s="26" t="s">
        <v>1794</v>
      </c>
      <c r="L393" s="26" t="s">
        <v>1795</v>
      </c>
      <c r="M393" s="26">
        <v>85</v>
      </c>
      <c r="N393" s="26" t="s">
        <v>1430</v>
      </c>
      <c r="O393" s="16" t="s">
        <v>1909</v>
      </c>
      <c r="P393" s="25" t="s">
        <v>1722</v>
      </c>
      <c r="Q393" s="28" t="str">
        <f t="shared" si="7"/>
        <v>3VA2580-6HL32-0AA0</v>
      </c>
    </row>
    <row r="394" spans="1:17" s="20" customFormat="1" ht="14.45" hidden="1" x14ac:dyDescent="0.3">
      <c r="A394" s="7" t="s">
        <v>1766</v>
      </c>
      <c r="B394" t="s">
        <v>1767</v>
      </c>
      <c r="C394" s="7" t="s">
        <v>1775</v>
      </c>
      <c r="D394" s="3" t="s">
        <v>1776</v>
      </c>
      <c r="E394" s="3">
        <v>800</v>
      </c>
      <c r="F394" s="3" t="s">
        <v>1777</v>
      </c>
      <c r="G394" s="3" t="s">
        <v>1778</v>
      </c>
      <c r="H394" s="3">
        <v>65</v>
      </c>
      <c r="I394" s="25" t="s">
        <v>1427</v>
      </c>
      <c r="J394" s="26">
        <v>800</v>
      </c>
      <c r="K394" s="26" t="s">
        <v>1794</v>
      </c>
      <c r="L394" s="26" t="s">
        <v>1797</v>
      </c>
      <c r="M394" s="26">
        <v>85</v>
      </c>
      <c r="N394" s="26" t="s">
        <v>1430</v>
      </c>
      <c r="O394" s="16" t="s">
        <v>1910</v>
      </c>
      <c r="P394" s="25"/>
      <c r="Q394" s="28" t="str">
        <f>HYPERLINK("https://www.novymodeion.cz/vysledky-vyhledavani?q="&amp;MID(O394,1,18),MID(O394,1,18))</f>
        <v>3VA2780-2AB03-0AA0</v>
      </c>
    </row>
    <row r="395" spans="1:17" s="20" customFormat="1" ht="14.45" hidden="1" x14ac:dyDescent="0.3">
      <c r="A395" s="7" t="s">
        <v>1766</v>
      </c>
      <c r="B395" t="s">
        <v>1767</v>
      </c>
      <c r="C395" s="7" t="s">
        <v>1784</v>
      </c>
      <c r="D395" s="3" t="s">
        <v>1785</v>
      </c>
      <c r="E395" s="3">
        <v>1000</v>
      </c>
      <c r="F395" s="3" t="s">
        <v>1786</v>
      </c>
      <c r="G395" s="3" t="s">
        <v>1787</v>
      </c>
      <c r="H395" s="3">
        <v>65</v>
      </c>
      <c r="I395" s="25" t="s">
        <v>1427</v>
      </c>
      <c r="J395" s="29">
        <v>1000</v>
      </c>
      <c r="K395" s="26" t="s">
        <v>1786</v>
      </c>
      <c r="L395" s="26" t="s">
        <v>1799</v>
      </c>
      <c r="M395" s="26">
        <v>85</v>
      </c>
      <c r="N395" s="26" t="s">
        <v>1430</v>
      </c>
      <c r="O395" s="16" t="s">
        <v>1911</v>
      </c>
      <c r="P395" s="25" t="s">
        <v>1722</v>
      </c>
      <c r="Q395" s="28" t="str">
        <f t="shared" si="7"/>
        <v>3VA2510-6HL32-0AA0</v>
      </c>
    </row>
    <row r="396" spans="1:17" s="20" customFormat="1" ht="14.45" hidden="1" x14ac:dyDescent="0.3">
      <c r="A396" s="7" t="s">
        <v>1766</v>
      </c>
      <c r="B396" t="s">
        <v>1767</v>
      </c>
      <c r="C396" s="7" t="s">
        <v>1784</v>
      </c>
      <c r="D396" s="3" t="s">
        <v>1785</v>
      </c>
      <c r="E396" s="3">
        <v>1000</v>
      </c>
      <c r="F396" s="3" t="s">
        <v>1786</v>
      </c>
      <c r="G396" s="3" t="s">
        <v>1787</v>
      </c>
      <c r="H396" s="3">
        <v>65</v>
      </c>
      <c r="I396" s="25" t="s">
        <v>1427</v>
      </c>
      <c r="J396" s="29">
        <v>1000</v>
      </c>
      <c r="K396" s="26" t="s">
        <v>1786</v>
      </c>
      <c r="L396" s="26" t="s">
        <v>1801</v>
      </c>
      <c r="M396" s="26">
        <v>85</v>
      </c>
      <c r="N396" s="26" t="s">
        <v>1430</v>
      </c>
      <c r="O396" s="16" t="s">
        <v>1912</v>
      </c>
      <c r="P396" s="25"/>
      <c r="Q396" s="28" t="str">
        <f>HYPERLINK("https://www.novymodeion.cz/vysledky-vyhledavani?q="&amp;MID(O396,1,18),MID(O396,1,18))</f>
        <v>3VA2710-2AB03-0AA0</v>
      </c>
    </row>
    <row r="397" spans="1:17" s="20" customFormat="1" ht="14.45" hidden="1" x14ac:dyDescent="0.3">
      <c r="A397" s="7" t="s">
        <v>1766</v>
      </c>
      <c r="B397" t="s">
        <v>1767</v>
      </c>
      <c r="C397" s="7" t="s">
        <v>1803</v>
      </c>
      <c r="D397" s="3" t="s">
        <v>1804</v>
      </c>
      <c r="E397" s="3">
        <v>315</v>
      </c>
      <c r="F397" s="3" t="s">
        <v>1770</v>
      </c>
      <c r="G397" s="3" t="s">
        <v>1771</v>
      </c>
      <c r="H397" s="3">
        <v>65</v>
      </c>
      <c r="I397" s="25" t="s">
        <v>1427</v>
      </c>
      <c r="J397" s="26">
        <v>250</v>
      </c>
      <c r="K397" s="26" t="s">
        <v>1552</v>
      </c>
      <c r="L397" s="26" t="s">
        <v>1700</v>
      </c>
      <c r="M397" s="26">
        <v>85</v>
      </c>
      <c r="N397" s="26" t="s">
        <v>1590</v>
      </c>
      <c r="O397" s="16" t="s">
        <v>1756</v>
      </c>
      <c r="P397" s="25"/>
      <c r="Q397" s="28" t="str">
        <f t="shared" si="7"/>
        <v>3VA2325-6HN32-0AA0</v>
      </c>
    </row>
    <row r="398" spans="1:17" s="20" customFormat="1" ht="14.45" hidden="1" x14ac:dyDescent="0.3">
      <c r="A398" s="7" t="s">
        <v>1766</v>
      </c>
      <c r="B398" t="s">
        <v>1767</v>
      </c>
      <c r="C398" s="7" t="s">
        <v>1803</v>
      </c>
      <c r="D398" s="3" t="s">
        <v>1804</v>
      </c>
      <c r="E398" s="3">
        <v>315</v>
      </c>
      <c r="F398" s="3" t="s">
        <v>1770</v>
      </c>
      <c r="G398" s="3" t="s">
        <v>1771</v>
      </c>
      <c r="H398" s="3">
        <v>65</v>
      </c>
      <c r="I398" s="25" t="s">
        <v>1427</v>
      </c>
      <c r="J398" s="26">
        <v>400</v>
      </c>
      <c r="K398" s="26" t="s">
        <v>1669</v>
      </c>
      <c r="L398" s="26" t="s">
        <v>1705</v>
      </c>
      <c r="M398" s="26">
        <v>85</v>
      </c>
      <c r="N398" s="26" t="s">
        <v>1590</v>
      </c>
      <c r="O398" s="16" t="s">
        <v>1757</v>
      </c>
      <c r="P398" s="25" t="s">
        <v>1691</v>
      </c>
      <c r="Q398" s="28" t="str">
        <f t="shared" si="7"/>
        <v>3VA2340-6HN32-0AA0</v>
      </c>
    </row>
    <row r="399" spans="1:17" s="20" customFormat="1" ht="14.45" hidden="1" x14ac:dyDescent="0.3">
      <c r="A399" s="7" t="s">
        <v>1766</v>
      </c>
      <c r="B399" t="s">
        <v>1767</v>
      </c>
      <c r="C399" s="7" t="s">
        <v>1803</v>
      </c>
      <c r="D399" s="3" t="s">
        <v>1804</v>
      </c>
      <c r="E399" s="3">
        <v>315</v>
      </c>
      <c r="F399" s="3" t="s">
        <v>1770</v>
      </c>
      <c r="G399" s="3" t="s">
        <v>1771</v>
      </c>
      <c r="H399" s="3">
        <v>65</v>
      </c>
      <c r="I399" s="25" t="s">
        <v>1427</v>
      </c>
      <c r="J399" s="26">
        <v>400</v>
      </c>
      <c r="K399" s="26" t="s">
        <v>1669</v>
      </c>
      <c r="L399" s="26" t="s">
        <v>1707</v>
      </c>
      <c r="M399" s="26">
        <v>85</v>
      </c>
      <c r="N399" s="26" t="s">
        <v>1590</v>
      </c>
      <c r="O399" s="16" t="s">
        <v>1758</v>
      </c>
      <c r="P399" s="25" t="s">
        <v>1694</v>
      </c>
      <c r="Q399" s="28" t="str">
        <f t="shared" si="7"/>
        <v>3VA2440-6HN32-0AA0</v>
      </c>
    </row>
    <row r="400" spans="1:17" s="20" customFormat="1" ht="14.45" hidden="1" x14ac:dyDescent="0.3">
      <c r="A400" s="7" t="s">
        <v>1766</v>
      </c>
      <c r="B400" t="s">
        <v>1767</v>
      </c>
      <c r="C400" s="7" t="s">
        <v>1805</v>
      </c>
      <c r="D400" s="3" t="s">
        <v>1806</v>
      </c>
      <c r="E400" s="3">
        <v>630</v>
      </c>
      <c r="F400" s="3" t="s">
        <v>1679</v>
      </c>
      <c r="G400" s="3" t="s">
        <v>1774</v>
      </c>
      <c r="H400" s="3">
        <v>65</v>
      </c>
      <c r="I400" s="25" t="s">
        <v>1427</v>
      </c>
      <c r="J400" s="26">
        <v>630</v>
      </c>
      <c r="K400" s="26" t="s">
        <v>1679</v>
      </c>
      <c r="L400" s="26" t="s">
        <v>1807</v>
      </c>
      <c r="M400" s="26">
        <v>85</v>
      </c>
      <c r="N400" s="26" t="s">
        <v>1590</v>
      </c>
      <c r="O400" s="16" t="s">
        <v>1913</v>
      </c>
      <c r="P400" s="25" t="s">
        <v>1722</v>
      </c>
      <c r="Q400" s="28" t="str">
        <f t="shared" si="7"/>
        <v>3VA2563-6HN32-0AA0</v>
      </c>
    </row>
    <row r="401" spans="1:17" s="20" customFormat="1" ht="14.45" hidden="1" x14ac:dyDescent="0.3">
      <c r="A401" s="7" t="s">
        <v>1766</v>
      </c>
      <c r="B401" t="s">
        <v>1767</v>
      </c>
      <c r="C401" s="7" t="s">
        <v>1805</v>
      </c>
      <c r="D401" s="3" t="s">
        <v>1806</v>
      </c>
      <c r="E401" s="3">
        <v>630</v>
      </c>
      <c r="F401" s="3" t="s">
        <v>1679</v>
      </c>
      <c r="G401" s="3" t="s">
        <v>1774</v>
      </c>
      <c r="H401" s="3">
        <v>65</v>
      </c>
      <c r="I401" s="25" t="s">
        <v>1427</v>
      </c>
      <c r="J401" s="26">
        <v>630</v>
      </c>
      <c r="K401" s="26" t="s">
        <v>1679</v>
      </c>
      <c r="L401" s="26" t="s">
        <v>1723</v>
      </c>
      <c r="M401" s="26">
        <v>85</v>
      </c>
      <c r="N401" s="26" t="s">
        <v>1590</v>
      </c>
      <c r="O401" s="16" t="s">
        <v>1914</v>
      </c>
      <c r="P401" s="25"/>
      <c r="Q401" s="28" t="str">
        <f>HYPERLINK("https://www.novymodeion.cz/vysledky-vyhledavani?q="&amp;MID(O401,1,18),MID(O401,1,18))</f>
        <v>3VA2780-2AC03-0AA0</v>
      </c>
    </row>
    <row r="402" spans="1:17" s="20" customFormat="1" ht="14.45" hidden="1" x14ac:dyDescent="0.3">
      <c r="A402" s="7" t="s">
        <v>1766</v>
      </c>
      <c r="B402" t="s">
        <v>1767</v>
      </c>
      <c r="C402" s="7" t="s">
        <v>1810</v>
      </c>
      <c r="D402" s="3" t="s">
        <v>1811</v>
      </c>
      <c r="E402" s="3">
        <v>800</v>
      </c>
      <c r="F402" s="3" t="s">
        <v>1777</v>
      </c>
      <c r="G402" s="3" t="s">
        <v>1778</v>
      </c>
      <c r="H402" s="3">
        <v>65</v>
      </c>
      <c r="I402" s="25" t="s">
        <v>1427</v>
      </c>
      <c r="J402" s="26">
        <v>800</v>
      </c>
      <c r="K402" s="26" t="s">
        <v>1794</v>
      </c>
      <c r="L402" s="26" t="s">
        <v>1812</v>
      </c>
      <c r="M402" s="26">
        <v>85</v>
      </c>
      <c r="N402" s="26" t="s">
        <v>1590</v>
      </c>
      <c r="O402" s="16" t="s">
        <v>1915</v>
      </c>
      <c r="P402" s="25" t="s">
        <v>1722</v>
      </c>
      <c r="Q402" s="28" t="str">
        <f t="shared" si="7"/>
        <v>3VA2580-6HN32-0AA0</v>
      </c>
    </row>
    <row r="403" spans="1:17" s="20" customFormat="1" ht="14.45" hidden="1" x14ac:dyDescent="0.3">
      <c r="A403" s="7" t="s">
        <v>1766</v>
      </c>
      <c r="B403" t="s">
        <v>1767</v>
      </c>
      <c r="C403" s="7" t="s">
        <v>1810</v>
      </c>
      <c r="D403" s="3" t="s">
        <v>1811</v>
      </c>
      <c r="E403" s="3">
        <v>800</v>
      </c>
      <c r="F403" s="3" t="s">
        <v>1777</v>
      </c>
      <c r="G403" s="3" t="s">
        <v>1778</v>
      </c>
      <c r="H403" s="3">
        <v>65</v>
      </c>
      <c r="I403" s="25" t="s">
        <v>1427</v>
      </c>
      <c r="J403" s="26">
        <v>800</v>
      </c>
      <c r="K403" s="26" t="s">
        <v>1794</v>
      </c>
      <c r="L403" s="26" t="s">
        <v>1797</v>
      </c>
      <c r="M403" s="26">
        <v>85</v>
      </c>
      <c r="N403" s="26" t="s">
        <v>1590</v>
      </c>
      <c r="O403" s="16" t="s">
        <v>1916</v>
      </c>
      <c r="P403" s="25"/>
      <c r="Q403" s="28" t="str">
        <f>HYPERLINK("https://www.novymodeion.cz/vysledky-vyhledavani?q="&amp;MID(O403,1,18),MID(O403,1,18))</f>
        <v>3VA2780-2AC03-0AA0</v>
      </c>
    </row>
    <row r="404" spans="1:17" s="20" customFormat="1" ht="14.45" hidden="1" x14ac:dyDescent="0.3">
      <c r="A404" s="7" t="s">
        <v>1766</v>
      </c>
      <c r="B404" t="s">
        <v>1767</v>
      </c>
      <c r="C404" s="7" t="s">
        <v>1815</v>
      </c>
      <c r="D404" s="3" t="s">
        <v>1816</v>
      </c>
      <c r="E404" s="3">
        <v>1000</v>
      </c>
      <c r="F404" s="3" t="s">
        <v>1786</v>
      </c>
      <c r="G404" s="3" t="s">
        <v>1787</v>
      </c>
      <c r="H404" s="3">
        <v>65</v>
      </c>
      <c r="I404" s="25" t="s">
        <v>1427</v>
      </c>
      <c r="J404" s="29">
        <v>1000</v>
      </c>
      <c r="K404" s="26" t="s">
        <v>1786</v>
      </c>
      <c r="L404" s="26" t="s">
        <v>1817</v>
      </c>
      <c r="M404" s="26">
        <v>85</v>
      </c>
      <c r="N404" s="26" t="s">
        <v>1590</v>
      </c>
      <c r="O404" s="16" t="s">
        <v>1917</v>
      </c>
      <c r="P404" s="25" t="s">
        <v>1722</v>
      </c>
      <c r="Q404" s="28" t="str">
        <f t="shared" si="7"/>
        <v>3VA2510-6HN32-0AA0</v>
      </c>
    </row>
    <row r="405" spans="1:17" s="20" customFormat="1" ht="14.45" hidden="1" x14ac:dyDescent="0.3">
      <c r="A405" s="7" t="s">
        <v>1766</v>
      </c>
      <c r="B405" t="s">
        <v>1767</v>
      </c>
      <c r="C405" s="7" t="s">
        <v>1815</v>
      </c>
      <c r="D405" s="3" t="s">
        <v>1816</v>
      </c>
      <c r="E405" s="3">
        <v>1000</v>
      </c>
      <c r="F405" s="3" t="s">
        <v>1786</v>
      </c>
      <c r="G405" s="3" t="s">
        <v>1787</v>
      </c>
      <c r="H405" s="3">
        <v>65</v>
      </c>
      <c r="I405" s="25" t="s">
        <v>1427</v>
      </c>
      <c r="J405" s="29">
        <v>1000</v>
      </c>
      <c r="K405" s="26" t="s">
        <v>1786</v>
      </c>
      <c r="L405" s="26" t="s">
        <v>1801</v>
      </c>
      <c r="M405" s="26">
        <v>85</v>
      </c>
      <c r="N405" s="26" t="s">
        <v>1590</v>
      </c>
      <c r="O405" s="16" t="s">
        <v>1918</v>
      </c>
      <c r="P405" s="25"/>
      <c r="Q405" s="28" t="str">
        <f>HYPERLINK("https://www.novymodeion.cz/vysledky-vyhledavani?q="&amp;MID(O405,1,18),MID(O405,1,18))</f>
        <v>3VA2710-2AC03-0AA0</v>
      </c>
    </row>
    <row r="406" spans="1:17" s="20" customFormat="1" ht="14.45" hidden="1" x14ac:dyDescent="0.3">
      <c r="A406" s="7" t="s">
        <v>1766</v>
      </c>
      <c r="B406" t="s">
        <v>1767</v>
      </c>
      <c r="C406" s="7" t="s">
        <v>1803</v>
      </c>
      <c r="D406" s="3" t="s">
        <v>1804</v>
      </c>
      <c r="E406" s="3">
        <v>315</v>
      </c>
      <c r="F406" s="3" t="s">
        <v>1770</v>
      </c>
      <c r="G406" s="3" t="s">
        <v>1771</v>
      </c>
      <c r="H406" s="3">
        <v>65</v>
      </c>
      <c r="I406" s="25" t="s">
        <v>1475</v>
      </c>
      <c r="J406" s="26">
        <v>250</v>
      </c>
      <c r="K406" s="26" t="s">
        <v>1552</v>
      </c>
      <c r="L406" s="26" t="s">
        <v>1714</v>
      </c>
      <c r="M406" s="26">
        <v>110</v>
      </c>
      <c r="N406" s="26" t="s">
        <v>1477</v>
      </c>
      <c r="O406" s="16" t="s">
        <v>1658</v>
      </c>
      <c r="P406" s="25"/>
      <c r="Q406" s="28" t="str">
        <f t="shared" si="7"/>
        <v>3VA2325-7MN32-0AA0</v>
      </c>
    </row>
    <row r="407" spans="1:17" s="20" customFormat="1" ht="14.45" hidden="1" x14ac:dyDescent="0.3">
      <c r="A407" s="7" t="s">
        <v>1766</v>
      </c>
      <c r="B407" t="s">
        <v>1767</v>
      </c>
      <c r="C407" s="7" t="s">
        <v>1803</v>
      </c>
      <c r="D407" s="3" t="s">
        <v>1804</v>
      </c>
      <c r="E407" s="3">
        <v>315</v>
      </c>
      <c r="F407" s="3" t="s">
        <v>1770</v>
      </c>
      <c r="G407" s="3" t="s">
        <v>1771</v>
      </c>
      <c r="H407" s="3">
        <v>65</v>
      </c>
      <c r="I407" s="25" t="s">
        <v>1475</v>
      </c>
      <c r="J407" s="26">
        <v>400</v>
      </c>
      <c r="K407" s="26" t="s">
        <v>1669</v>
      </c>
      <c r="L407" s="26" t="s">
        <v>1715</v>
      </c>
      <c r="M407" s="26">
        <v>110</v>
      </c>
      <c r="N407" s="26" t="s">
        <v>1477</v>
      </c>
      <c r="O407" s="16" t="s">
        <v>1760</v>
      </c>
      <c r="P407" s="25"/>
      <c r="Q407" s="28" t="str">
        <f t="shared" si="7"/>
        <v>3VA2440-7MN32-0AA0</v>
      </c>
    </row>
    <row r="408" spans="1:17" s="20" customFormat="1" ht="14.45" hidden="1" x14ac:dyDescent="0.3">
      <c r="A408" s="7" t="s">
        <v>1766</v>
      </c>
      <c r="B408" t="s">
        <v>1767</v>
      </c>
      <c r="C408" s="7" t="s">
        <v>1805</v>
      </c>
      <c r="D408" s="3" t="s">
        <v>1806</v>
      </c>
      <c r="E408" s="3">
        <v>630</v>
      </c>
      <c r="F408" s="3" t="s">
        <v>1679</v>
      </c>
      <c r="G408" s="3" t="s">
        <v>1774</v>
      </c>
      <c r="H408" s="3">
        <v>65</v>
      </c>
      <c r="I408" s="25" t="s">
        <v>1475</v>
      </c>
      <c r="J408" s="26">
        <v>500</v>
      </c>
      <c r="K408" s="26" t="s">
        <v>1717</v>
      </c>
      <c r="L408" s="26" t="s">
        <v>1718</v>
      </c>
      <c r="M408" s="26">
        <v>110</v>
      </c>
      <c r="N408" s="26" t="s">
        <v>1477</v>
      </c>
      <c r="O408" s="16" t="s">
        <v>1761</v>
      </c>
      <c r="P408" s="25"/>
      <c r="Q408" s="28" t="str">
        <f t="shared" si="7"/>
        <v>3VA2450-7MN32-0AA0</v>
      </c>
    </row>
    <row r="409" spans="1:17" s="20" customFormat="1" ht="14.45" hidden="1" x14ac:dyDescent="0.3">
      <c r="A409" s="7" t="s">
        <v>1766</v>
      </c>
      <c r="B409" t="s">
        <v>1767</v>
      </c>
      <c r="C409" s="7" t="s">
        <v>1805</v>
      </c>
      <c r="D409" s="3" t="s">
        <v>1806</v>
      </c>
      <c r="E409" s="3">
        <v>630</v>
      </c>
      <c r="F409" s="3" t="s">
        <v>1679</v>
      </c>
      <c r="G409" s="3" t="s">
        <v>1774</v>
      </c>
      <c r="H409" s="3">
        <v>65</v>
      </c>
      <c r="I409" s="25" t="s">
        <v>1475</v>
      </c>
      <c r="J409" s="26">
        <v>630</v>
      </c>
      <c r="K409" s="26" t="s">
        <v>1679</v>
      </c>
      <c r="L409" s="26" t="s">
        <v>1720</v>
      </c>
      <c r="M409" s="26">
        <v>110</v>
      </c>
      <c r="N409" s="26" t="s">
        <v>1477</v>
      </c>
      <c r="O409" s="16" t="s">
        <v>1762</v>
      </c>
      <c r="P409" s="25" t="s">
        <v>1722</v>
      </c>
      <c r="Q409" s="28" t="str">
        <f t="shared" si="7"/>
        <v>3VA2563-7MN32-0AA0</v>
      </c>
    </row>
    <row r="410" spans="1:17" s="20" customFormat="1" ht="14.45" hidden="1" x14ac:dyDescent="0.3">
      <c r="A410" s="7" t="s">
        <v>1766</v>
      </c>
      <c r="B410" t="s">
        <v>1767</v>
      </c>
      <c r="C410" s="7" t="s">
        <v>1805</v>
      </c>
      <c r="D410" s="3" t="s">
        <v>1806</v>
      </c>
      <c r="E410" s="3">
        <v>630</v>
      </c>
      <c r="F410" s="3" t="s">
        <v>1679</v>
      </c>
      <c r="G410" s="3" t="s">
        <v>1774</v>
      </c>
      <c r="H410" s="3">
        <v>65</v>
      </c>
      <c r="I410" s="25" t="s">
        <v>1475</v>
      </c>
      <c r="J410" s="26">
        <v>630</v>
      </c>
      <c r="K410" s="26" t="s">
        <v>1679</v>
      </c>
      <c r="L410" s="26" t="s">
        <v>1723</v>
      </c>
      <c r="M410" s="26">
        <v>85</v>
      </c>
      <c r="N410" s="26" t="s">
        <v>1724</v>
      </c>
      <c r="O410" s="16" t="s">
        <v>1763</v>
      </c>
      <c r="P410" s="25"/>
      <c r="Q410" s="28" t="str">
        <f>HYPERLINK("https://www.novymodeion.cz/vysledky-vyhledavani?q="&amp;MID(O410,1,18),MID(O410,1,18))</f>
        <v>3VA2780-2AE03-0AA0</v>
      </c>
    </row>
    <row r="411" spans="1:17" s="20" customFormat="1" ht="14.45" hidden="1" x14ac:dyDescent="0.3">
      <c r="A411" s="7" t="s">
        <v>1766</v>
      </c>
      <c r="B411" t="s">
        <v>1767</v>
      </c>
      <c r="C411" s="7" t="s">
        <v>1810</v>
      </c>
      <c r="D411" s="3" t="s">
        <v>1811</v>
      </c>
      <c r="E411" s="3">
        <v>800</v>
      </c>
      <c r="F411" s="3" t="s">
        <v>1777</v>
      </c>
      <c r="G411" s="3" t="s">
        <v>1778</v>
      </c>
      <c r="H411" s="3">
        <v>65</v>
      </c>
      <c r="I411" s="25" t="s">
        <v>1475</v>
      </c>
      <c r="J411" s="26">
        <v>800</v>
      </c>
      <c r="K411" s="26" t="s">
        <v>1794</v>
      </c>
      <c r="L411" s="26" t="s">
        <v>1820</v>
      </c>
      <c r="M411" s="26">
        <v>110</v>
      </c>
      <c r="N411" s="26" t="s">
        <v>1477</v>
      </c>
      <c r="O411" s="16" t="s">
        <v>1919</v>
      </c>
      <c r="P411" s="25" t="s">
        <v>1722</v>
      </c>
      <c r="Q411" s="28" t="str">
        <f t="shared" si="7"/>
        <v>3VA2580-7MN32-0AA0</v>
      </c>
    </row>
    <row r="412" spans="1:17" s="20" customFormat="1" ht="14.45" hidden="1" x14ac:dyDescent="0.3">
      <c r="A412" s="7" t="s">
        <v>1766</v>
      </c>
      <c r="B412" t="s">
        <v>1767</v>
      </c>
      <c r="C412" s="7" t="s">
        <v>1810</v>
      </c>
      <c r="D412" s="3" t="s">
        <v>1811</v>
      </c>
      <c r="E412" s="3">
        <v>800</v>
      </c>
      <c r="F412" s="3" t="s">
        <v>1777</v>
      </c>
      <c r="G412" s="3" t="s">
        <v>1778</v>
      </c>
      <c r="H412" s="3">
        <v>65</v>
      </c>
      <c r="I412" s="25" t="s">
        <v>1475</v>
      </c>
      <c r="J412" s="26">
        <v>800</v>
      </c>
      <c r="K412" s="26" t="s">
        <v>1794</v>
      </c>
      <c r="L412" s="26" t="s">
        <v>1797</v>
      </c>
      <c r="M412" s="26">
        <v>85</v>
      </c>
      <c r="N412" s="26" t="s">
        <v>1724</v>
      </c>
      <c r="O412" s="16" t="s">
        <v>1920</v>
      </c>
      <c r="P412" s="25"/>
      <c r="Q412" s="28" t="str">
        <f t="shared" ref="Q412:Q445" si="8">HYPERLINK("https://www.novymodeion.cz/vysledky-vyhledavani?q="&amp;MID(O412,1,18),MID(O412,1,18))</f>
        <v>3VA2780-2AE03-0AA0</v>
      </c>
    </row>
    <row r="413" spans="1:17" s="20" customFormat="1" ht="14.45" hidden="1" x14ac:dyDescent="0.3">
      <c r="A413" s="7" t="s">
        <v>1766</v>
      </c>
      <c r="B413" t="s">
        <v>1767</v>
      </c>
      <c r="C413" s="7" t="s">
        <v>1815</v>
      </c>
      <c r="D413" s="3" t="s">
        <v>1816</v>
      </c>
      <c r="E413" s="3">
        <v>1000</v>
      </c>
      <c r="F413" s="3" t="s">
        <v>1786</v>
      </c>
      <c r="G413" s="3" t="s">
        <v>1787</v>
      </c>
      <c r="H413" s="3">
        <v>65</v>
      </c>
      <c r="I413" s="25" t="s">
        <v>1475</v>
      </c>
      <c r="J413" s="29">
        <v>1000</v>
      </c>
      <c r="K413" s="26" t="s">
        <v>1823</v>
      </c>
      <c r="L413" s="26" t="s">
        <v>1801</v>
      </c>
      <c r="M413" s="26">
        <v>85</v>
      </c>
      <c r="N413" s="26" t="s">
        <v>1724</v>
      </c>
      <c r="O413" s="16" t="s">
        <v>1921</v>
      </c>
      <c r="P413" s="25"/>
      <c r="Q413" s="28" t="str">
        <f t="shared" si="8"/>
        <v>3VA2710-2AE03-0AA0</v>
      </c>
    </row>
    <row r="414" spans="1:17" s="20" customFormat="1" ht="14.45" hidden="1" x14ac:dyDescent="0.3">
      <c r="A414" s="7" t="s">
        <v>1766</v>
      </c>
      <c r="B414" t="s">
        <v>1767</v>
      </c>
      <c r="C414" s="7" t="s">
        <v>1825</v>
      </c>
      <c r="D414" s="3" t="s">
        <v>1826</v>
      </c>
      <c r="E414" s="3">
        <v>315</v>
      </c>
      <c r="F414" s="3" t="s">
        <v>1770</v>
      </c>
      <c r="G414" s="3" t="s">
        <v>1771</v>
      </c>
      <c r="H414" s="3">
        <v>65</v>
      </c>
      <c r="I414" s="25" t="s">
        <v>1427</v>
      </c>
      <c r="J414" s="26">
        <v>400</v>
      </c>
      <c r="K414" s="26" t="s">
        <v>1669</v>
      </c>
      <c r="L414" s="26" t="s">
        <v>1715</v>
      </c>
      <c r="M414" s="26">
        <v>85</v>
      </c>
      <c r="N414" s="26" t="s">
        <v>1724</v>
      </c>
      <c r="O414" s="16" t="s">
        <v>1922</v>
      </c>
      <c r="P414" s="25"/>
      <c r="Q414" s="28" t="str">
        <f t="shared" si="8"/>
        <v>3VA2780-2AE03-0AA0</v>
      </c>
    </row>
    <row r="415" spans="1:17" s="20" customFormat="1" ht="14.45" hidden="1" x14ac:dyDescent="0.3">
      <c r="A415" s="7" t="s">
        <v>1766</v>
      </c>
      <c r="B415" t="s">
        <v>1767</v>
      </c>
      <c r="C415" s="7" t="s">
        <v>1828</v>
      </c>
      <c r="D415" s="3" t="s">
        <v>1829</v>
      </c>
      <c r="E415" s="3">
        <v>630</v>
      </c>
      <c r="F415" s="3" t="s">
        <v>1679</v>
      </c>
      <c r="G415" s="3" t="s">
        <v>1774</v>
      </c>
      <c r="H415" s="3">
        <v>65</v>
      </c>
      <c r="I415" s="25" t="s">
        <v>1427</v>
      </c>
      <c r="J415" s="26">
        <v>630</v>
      </c>
      <c r="K415" s="26" t="s">
        <v>1679</v>
      </c>
      <c r="L415" s="26" t="s">
        <v>1720</v>
      </c>
      <c r="M415" s="26">
        <v>85</v>
      </c>
      <c r="N415" s="26" t="s">
        <v>1724</v>
      </c>
      <c r="O415" s="16" t="s">
        <v>1763</v>
      </c>
      <c r="P415" s="25"/>
      <c r="Q415" s="28" t="str">
        <f t="shared" si="8"/>
        <v>3VA2780-2AE03-0AA0</v>
      </c>
    </row>
    <row r="416" spans="1:17" s="20" customFormat="1" ht="14.45" hidden="1" x14ac:dyDescent="0.3">
      <c r="A416" s="7" t="s">
        <v>1766</v>
      </c>
      <c r="B416" t="s">
        <v>1767</v>
      </c>
      <c r="C416" s="7" t="s">
        <v>1830</v>
      </c>
      <c r="D416" s="3" t="s">
        <v>1831</v>
      </c>
      <c r="E416" s="3">
        <v>800</v>
      </c>
      <c r="F416" s="3" t="s">
        <v>1777</v>
      </c>
      <c r="G416" s="3" t="s">
        <v>1778</v>
      </c>
      <c r="H416" s="3">
        <v>65</v>
      </c>
      <c r="I416" s="25" t="s">
        <v>1427</v>
      </c>
      <c r="J416" s="26">
        <v>800</v>
      </c>
      <c r="K416" s="26" t="s">
        <v>1794</v>
      </c>
      <c r="L416" s="26" t="s">
        <v>1820</v>
      </c>
      <c r="M416" s="26">
        <v>85</v>
      </c>
      <c r="N416" s="26" t="s">
        <v>1724</v>
      </c>
      <c r="O416" s="16" t="s">
        <v>1920</v>
      </c>
      <c r="P416" s="25"/>
      <c r="Q416" s="28" t="str">
        <f t="shared" si="8"/>
        <v>3VA2780-2AE03-0AA0</v>
      </c>
    </row>
    <row r="417" spans="1:17" s="20" customFormat="1" ht="14.45" hidden="1" x14ac:dyDescent="0.3">
      <c r="A417" s="7" t="s">
        <v>1766</v>
      </c>
      <c r="B417" t="s">
        <v>1767</v>
      </c>
      <c r="C417" s="7" t="s">
        <v>1832</v>
      </c>
      <c r="D417" s="3" t="s">
        <v>1833</v>
      </c>
      <c r="E417" s="3">
        <v>1000</v>
      </c>
      <c r="F417" s="3" t="s">
        <v>1786</v>
      </c>
      <c r="G417" s="3" t="s">
        <v>1787</v>
      </c>
      <c r="H417" s="3">
        <v>65</v>
      </c>
      <c r="I417" s="25" t="s">
        <v>1427</v>
      </c>
      <c r="J417" s="29">
        <v>1000</v>
      </c>
      <c r="K417" s="26" t="s">
        <v>1823</v>
      </c>
      <c r="L417" s="26" t="s">
        <v>1801</v>
      </c>
      <c r="M417" s="26">
        <v>85</v>
      </c>
      <c r="N417" s="26" t="s">
        <v>1724</v>
      </c>
      <c r="O417" s="16" t="s">
        <v>1921</v>
      </c>
      <c r="P417" s="25"/>
      <c r="Q417" s="28" t="str">
        <f t="shared" si="8"/>
        <v>3VA2710-2AE03-0AA0</v>
      </c>
    </row>
    <row r="418" spans="1:17" s="20" customFormat="1" ht="14.45" hidden="1" x14ac:dyDescent="0.3">
      <c r="A418" s="7" t="s">
        <v>1837</v>
      </c>
      <c r="B418" t="s">
        <v>1838</v>
      </c>
      <c r="C418" s="7" t="s">
        <v>1768</v>
      </c>
      <c r="D418" s="3" t="s">
        <v>1769</v>
      </c>
      <c r="E418" s="3">
        <v>315</v>
      </c>
      <c r="F418" s="3" t="s">
        <v>1770</v>
      </c>
      <c r="G418" s="3" t="s">
        <v>1771</v>
      </c>
      <c r="H418" s="3">
        <v>65</v>
      </c>
      <c r="I418" s="25" t="s">
        <v>1427</v>
      </c>
      <c r="J418" s="26">
        <v>400</v>
      </c>
      <c r="K418" s="26" t="s">
        <v>1669</v>
      </c>
      <c r="L418" s="26" t="s">
        <v>1839</v>
      </c>
      <c r="M418" s="26">
        <v>85</v>
      </c>
      <c r="N418" s="26" t="s">
        <v>1430</v>
      </c>
      <c r="O418" s="16" t="s">
        <v>1923</v>
      </c>
      <c r="P418" s="25"/>
      <c r="Q418" s="28"/>
    </row>
    <row r="419" spans="1:17" s="20" customFormat="1" ht="14.45" hidden="1" x14ac:dyDescent="0.3">
      <c r="A419" s="7" t="s">
        <v>1837</v>
      </c>
      <c r="B419" t="s">
        <v>1838</v>
      </c>
      <c r="C419" s="7" t="s">
        <v>1772</v>
      </c>
      <c r="D419" s="3" t="s">
        <v>1773</v>
      </c>
      <c r="E419" s="3">
        <v>630</v>
      </c>
      <c r="F419" s="3" t="s">
        <v>1679</v>
      </c>
      <c r="G419" s="3" t="s">
        <v>1774</v>
      </c>
      <c r="H419" s="3">
        <v>65</v>
      </c>
      <c r="I419" s="25" t="s">
        <v>1427</v>
      </c>
      <c r="J419" s="26">
        <v>630</v>
      </c>
      <c r="K419" s="26" t="s">
        <v>1679</v>
      </c>
      <c r="L419" s="26" t="s">
        <v>1723</v>
      </c>
      <c r="M419" s="26">
        <v>85</v>
      </c>
      <c r="N419" s="26" t="s">
        <v>1430</v>
      </c>
      <c r="O419" s="16" t="s">
        <v>1924</v>
      </c>
      <c r="P419" s="25"/>
      <c r="Q419" s="28"/>
    </row>
    <row r="420" spans="1:17" s="20" customFormat="1" ht="14.45" hidden="1" x14ac:dyDescent="0.3">
      <c r="A420" s="7" t="s">
        <v>1837</v>
      </c>
      <c r="B420" t="s">
        <v>1838</v>
      </c>
      <c r="C420" s="7" t="s">
        <v>1775</v>
      </c>
      <c r="D420" s="3" t="s">
        <v>1776</v>
      </c>
      <c r="E420" s="3">
        <v>800</v>
      </c>
      <c r="F420" s="3" t="s">
        <v>1777</v>
      </c>
      <c r="G420" s="3" t="s">
        <v>1778</v>
      </c>
      <c r="H420" s="3">
        <v>65</v>
      </c>
      <c r="I420" s="25" t="s">
        <v>1427</v>
      </c>
      <c r="J420" s="26">
        <v>800</v>
      </c>
      <c r="K420" s="26" t="s">
        <v>1794</v>
      </c>
      <c r="L420" s="26" t="s">
        <v>1797</v>
      </c>
      <c r="M420" s="26">
        <v>85</v>
      </c>
      <c r="N420" s="26" t="s">
        <v>1430</v>
      </c>
      <c r="O420" s="16" t="s">
        <v>1925</v>
      </c>
      <c r="P420" s="25"/>
      <c r="Q420" s="28"/>
    </row>
    <row r="421" spans="1:17" s="20" customFormat="1" ht="14.45" hidden="1" x14ac:dyDescent="0.3">
      <c r="A421" s="7" t="s">
        <v>1837</v>
      </c>
      <c r="B421" t="s">
        <v>1838</v>
      </c>
      <c r="C421" s="7" t="s">
        <v>1784</v>
      </c>
      <c r="D421" s="3" t="s">
        <v>1785</v>
      </c>
      <c r="E421" s="3">
        <v>1000</v>
      </c>
      <c r="F421" s="3" t="s">
        <v>1786</v>
      </c>
      <c r="G421" s="3" t="s">
        <v>1787</v>
      </c>
      <c r="H421" s="3">
        <v>65</v>
      </c>
      <c r="I421" s="25" t="s">
        <v>1427</v>
      </c>
      <c r="J421" s="29">
        <v>1000</v>
      </c>
      <c r="K421" s="26" t="s">
        <v>1786</v>
      </c>
      <c r="L421" s="26" t="s">
        <v>1801</v>
      </c>
      <c r="M421" s="26">
        <v>85</v>
      </c>
      <c r="N421" s="26" t="s">
        <v>1430</v>
      </c>
      <c r="O421" s="16" t="s">
        <v>1926</v>
      </c>
      <c r="P421" s="25"/>
      <c r="Q421" s="28"/>
    </row>
    <row r="422" spans="1:17" s="20" customFormat="1" ht="14.45" hidden="1" x14ac:dyDescent="0.3">
      <c r="A422" s="7" t="s">
        <v>1837</v>
      </c>
      <c r="B422" t="s">
        <v>1838</v>
      </c>
      <c r="C422" s="7" t="s">
        <v>1803</v>
      </c>
      <c r="D422" s="3" t="s">
        <v>1804</v>
      </c>
      <c r="E422" s="3">
        <v>315</v>
      </c>
      <c r="F422" s="3" t="s">
        <v>1770</v>
      </c>
      <c r="G422" s="3" t="s">
        <v>1771</v>
      </c>
      <c r="H422" s="3">
        <v>65</v>
      </c>
      <c r="I422" s="25" t="s">
        <v>1427</v>
      </c>
      <c r="J422" s="26">
        <v>400</v>
      </c>
      <c r="K422" s="26" t="s">
        <v>1669</v>
      </c>
      <c r="L422" s="26" t="s">
        <v>1839</v>
      </c>
      <c r="M422" s="26">
        <v>85</v>
      </c>
      <c r="N422" s="26" t="s">
        <v>1590</v>
      </c>
      <c r="O422" s="16" t="s">
        <v>1927</v>
      </c>
      <c r="P422" s="25"/>
      <c r="Q422" s="28"/>
    </row>
    <row r="423" spans="1:17" s="20" customFormat="1" ht="14.45" hidden="1" x14ac:dyDescent="0.3">
      <c r="A423" s="7" t="s">
        <v>1837</v>
      </c>
      <c r="B423" t="s">
        <v>1838</v>
      </c>
      <c r="C423" s="7" t="s">
        <v>1805</v>
      </c>
      <c r="D423" s="3" t="s">
        <v>1806</v>
      </c>
      <c r="E423" s="3">
        <v>630</v>
      </c>
      <c r="F423" s="3" t="s">
        <v>1679</v>
      </c>
      <c r="G423" s="3" t="s">
        <v>1774</v>
      </c>
      <c r="H423" s="3">
        <v>65</v>
      </c>
      <c r="I423" s="25" t="s">
        <v>1427</v>
      </c>
      <c r="J423" s="26">
        <v>630</v>
      </c>
      <c r="K423" s="26" t="s">
        <v>1679</v>
      </c>
      <c r="L423" s="26" t="s">
        <v>1723</v>
      </c>
      <c r="M423" s="26">
        <v>85</v>
      </c>
      <c r="N423" s="26" t="s">
        <v>1590</v>
      </c>
      <c r="O423" s="16" t="s">
        <v>1928</v>
      </c>
      <c r="P423" s="25"/>
      <c r="Q423" s="28"/>
    </row>
    <row r="424" spans="1:17" s="20" customFormat="1" ht="14.45" hidden="1" x14ac:dyDescent="0.3">
      <c r="A424" s="7" t="s">
        <v>1837</v>
      </c>
      <c r="B424" t="s">
        <v>1838</v>
      </c>
      <c r="C424" s="7" t="s">
        <v>1810</v>
      </c>
      <c r="D424" s="3" t="s">
        <v>1811</v>
      </c>
      <c r="E424" s="3">
        <v>800</v>
      </c>
      <c r="F424" s="3" t="s">
        <v>1777</v>
      </c>
      <c r="G424" s="3" t="s">
        <v>1778</v>
      </c>
      <c r="H424" s="3">
        <v>65</v>
      </c>
      <c r="I424" s="25" t="s">
        <v>1427</v>
      </c>
      <c r="J424" s="26">
        <v>800</v>
      </c>
      <c r="K424" s="26" t="s">
        <v>1794</v>
      </c>
      <c r="L424" s="26" t="s">
        <v>1797</v>
      </c>
      <c r="M424" s="26">
        <v>85</v>
      </c>
      <c r="N424" s="26" t="s">
        <v>1590</v>
      </c>
      <c r="O424" s="16" t="s">
        <v>1929</v>
      </c>
      <c r="P424" s="25"/>
      <c r="Q424" s="28"/>
    </row>
    <row r="425" spans="1:17" s="20" customFormat="1" ht="14.45" hidden="1" x14ac:dyDescent="0.3">
      <c r="A425" s="7" t="s">
        <v>1837</v>
      </c>
      <c r="B425" t="s">
        <v>1838</v>
      </c>
      <c r="C425" s="7" t="s">
        <v>1815</v>
      </c>
      <c r="D425" s="3" t="s">
        <v>1816</v>
      </c>
      <c r="E425" s="3">
        <v>1000</v>
      </c>
      <c r="F425" s="3" t="s">
        <v>1786</v>
      </c>
      <c r="G425" s="3" t="s">
        <v>1787</v>
      </c>
      <c r="H425" s="3">
        <v>65</v>
      </c>
      <c r="I425" s="25" t="s">
        <v>1427</v>
      </c>
      <c r="J425" s="29">
        <v>1000</v>
      </c>
      <c r="K425" s="26" t="s">
        <v>1786</v>
      </c>
      <c r="L425" s="26" t="s">
        <v>1801</v>
      </c>
      <c r="M425" s="26">
        <v>85</v>
      </c>
      <c r="N425" s="26" t="s">
        <v>1590</v>
      </c>
      <c r="O425" s="16" t="s">
        <v>1930</v>
      </c>
      <c r="P425" s="25"/>
      <c r="Q425" s="28"/>
    </row>
    <row r="426" spans="1:17" s="20" customFormat="1" ht="14.45" hidden="1" x14ac:dyDescent="0.3">
      <c r="A426" s="7" t="s">
        <v>1837</v>
      </c>
      <c r="B426" t="s">
        <v>1838</v>
      </c>
      <c r="C426" s="7" t="s">
        <v>1803</v>
      </c>
      <c r="D426" s="3" t="s">
        <v>1804</v>
      </c>
      <c r="E426" s="3">
        <v>315</v>
      </c>
      <c r="F426" s="3" t="s">
        <v>1770</v>
      </c>
      <c r="G426" s="3" t="s">
        <v>1771</v>
      </c>
      <c r="H426" s="3">
        <v>65</v>
      </c>
      <c r="I426" s="25" t="s">
        <v>1475</v>
      </c>
      <c r="J426" s="26">
        <v>400</v>
      </c>
      <c r="K426" s="26" t="s">
        <v>1669</v>
      </c>
      <c r="L426" s="26" t="s">
        <v>1839</v>
      </c>
      <c r="M426" s="26">
        <v>85</v>
      </c>
      <c r="N426" s="26" t="s">
        <v>1724</v>
      </c>
      <c r="O426" s="16" t="s">
        <v>1931</v>
      </c>
      <c r="P426" s="25"/>
      <c r="Q426" s="28"/>
    </row>
    <row r="427" spans="1:17" s="20" customFormat="1" ht="14.45" hidden="1" x14ac:dyDescent="0.3">
      <c r="A427" s="7" t="s">
        <v>1837</v>
      </c>
      <c r="B427" t="s">
        <v>1838</v>
      </c>
      <c r="C427" s="7" t="s">
        <v>1805</v>
      </c>
      <c r="D427" s="3" t="s">
        <v>1806</v>
      </c>
      <c r="E427" s="3">
        <v>630</v>
      </c>
      <c r="F427" s="3" t="s">
        <v>1679</v>
      </c>
      <c r="G427" s="3" t="s">
        <v>1774</v>
      </c>
      <c r="H427" s="3">
        <v>65</v>
      </c>
      <c r="I427" s="25" t="s">
        <v>1475</v>
      </c>
      <c r="J427" s="26">
        <v>630</v>
      </c>
      <c r="K427" s="26" t="s">
        <v>1679</v>
      </c>
      <c r="L427" s="26" t="s">
        <v>1723</v>
      </c>
      <c r="M427" s="26">
        <v>85</v>
      </c>
      <c r="N427" s="26" t="s">
        <v>1724</v>
      </c>
      <c r="O427" s="16" t="s">
        <v>1932</v>
      </c>
      <c r="P427" s="25"/>
      <c r="Q427" s="28"/>
    </row>
    <row r="428" spans="1:17" s="20" customFormat="1" ht="14.45" hidden="1" x14ac:dyDescent="0.3">
      <c r="A428" s="7" t="s">
        <v>1837</v>
      </c>
      <c r="B428" t="s">
        <v>1838</v>
      </c>
      <c r="C428" s="7" t="s">
        <v>1810</v>
      </c>
      <c r="D428" s="3" t="s">
        <v>1811</v>
      </c>
      <c r="E428" s="3">
        <v>800</v>
      </c>
      <c r="F428" s="3" t="s">
        <v>1777</v>
      </c>
      <c r="G428" s="3" t="s">
        <v>1778</v>
      </c>
      <c r="H428" s="3">
        <v>65</v>
      </c>
      <c r="I428" s="25" t="s">
        <v>1475</v>
      </c>
      <c r="J428" s="26">
        <v>800</v>
      </c>
      <c r="K428" s="26" t="s">
        <v>1794</v>
      </c>
      <c r="L428" s="26" t="s">
        <v>1797</v>
      </c>
      <c r="M428" s="26">
        <v>85</v>
      </c>
      <c r="N428" s="26" t="s">
        <v>1724</v>
      </c>
      <c r="O428" s="16" t="s">
        <v>1933</v>
      </c>
      <c r="P428" s="25"/>
      <c r="Q428" s="28"/>
    </row>
    <row r="429" spans="1:17" s="20" customFormat="1" ht="14.45" hidden="1" x14ac:dyDescent="0.3">
      <c r="A429" s="7" t="s">
        <v>1837</v>
      </c>
      <c r="B429" t="s">
        <v>1838</v>
      </c>
      <c r="C429" s="7" t="s">
        <v>1815</v>
      </c>
      <c r="D429" s="3" t="s">
        <v>1816</v>
      </c>
      <c r="E429" s="3">
        <v>1000</v>
      </c>
      <c r="F429" s="3" t="s">
        <v>1786</v>
      </c>
      <c r="G429" s="3" t="s">
        <v>1787</v>
      </c>
      <c r="H429" s="3">
        <v>65</v>
      </c>
      <c r="I429" s="25" t="s">
        <v>1475</v>
      </c>
      <c r="J429" s="29">
        <v>1000</v>
      </c>
      <c r="K429" s="26" t="s">
        <v>1786</v>
      </c>
      <c r="L429" s="26" t="s">
        <v>1801</v>
      </c>
      <c r="M429" s="26">
        <v>85</v>
      </c>
      <c r="N429" s="26" t="s">
        <v>1724</v>
      </c>
      <c r="O429" s="16" t="s">
        <v>1934</v>
      </c>
      <c r="P429" s="25"/>
      <c r="Q429" s="28"/>
    </row>
    <row r="430" spans="1:17" s="20" customFormat="1" ht="14.45" hidden="1" x14ac:dyDescent="0.3">
      <c r="A430" s="7" t="s">
        <v>1837</v>
      </c>
      <c r="B430" t="s">
        <v>1838</v>
      </c>
      <c r="C430" s="7" t="s">
        <v>1825</v>
      </c>
      <c r="D430" s="3" t="s">
        <v>1826</v>
      </c>
      <c r="E430" s="3">
        <v>315</v>
      </c>
      <c r="F430" s="3" t="s">
        <v>1770</v>
      </c>
      <c r="G430" s="3" t="s">
        <v>1771</v>
      </c>
      <c r="H430" s="3">
        <v>65</v>
      </c>
      <c r="I430" s="25" t="s">
        <v>1427</v>
      </c>
      <c r="J430" s="26">
        <v>400</v>
      </c>
      <c r="K430" s="26" t="s">
        <v>1669</v>
      </c>
      <c r="L430" s="26" t="s">
        <v>1839</v>
      </c>
      <c r="M430" s="26">
        <v>85</v>
      </c>
      <c r="N430" s="26" t="s">
        <v>1724</v>
      </c>
      <c r="O430" s="16" t="s">
        <v>1931</v>
      </c>
      <c r="P430" s="25"/>
      <c r="Q430" s="28"/>
    </row>
    <row r="431" spans="1:17" s="20" customFormat="1" ht="14.45" hidden="1" x14ac:dyDescent="0.3">
      <c r="A431" s="7" t="s">
        <v>1837</v>
      </c>
      <c r="B431" t="s">
        <v>1838</v>
      </c>
      <c r="C431" s="7" t="s">
        <v>1828</v>
      </c>
      <c r="D431" s="3" t="s">
        <v>1829</v>
      </c>
      <c r="E431" s="3">
        <v>630</v>
      </c>
      <c r="F431" s="3" t="s">
        <v>1679</v>
      </c>
      <c r="G431" s="3" t="s">
        <v>1774</v>
      </c>
      <c r="H431" s="3">
        <v>65</v>
      </c>
      <c r="I431" s="25" t="s">
        <v>1427</v>
      </c>
      <c r="J431" s="26">
        <v>630</v>
      </c>
      <c r="K431" s="26" t="s">
        <v>1679</v>
      </c>
      <c r="L431" s="26" t="s">
        <v>1723</v>
      </c>
      <c r="M431" s="26">
        <v>85</v>
      </c>
      <c r="N431" s="26" t="s">
        <v>1724</v>
      </c>
      <c r="O431" s="16" t="s">
        <v>1932</v>
      </c>
      <c r="P431" s="25"/>
      <c r="Q431" s="28"/>
    </row>
    <row r="432" spans="1:17" s="20" customFormat="1" ht="14.45" hidden="1" x14ac:dyDescent="0.3">
      <c r="A432" s="7" t="s">
        <v>1837</v>
      </c>
      <c r="B432" t="s">
        <v>1838</v>
      </c>
      <c r="C432" s="7" t="s">
        <v>1830</v>
      </c>
      <c r="D432" s="3" t="s">
        <v>1831</v>
      </c>
      <c r="E432" s="3">
        <v>800</v>
      </c>
      <c r="F432" s="3" t="s">
        <v>1777</v>
      </c>
      <c r="G432" s="3" t="s">
        <v>1778</v>
      </c>
      <c r="H432" s="3">
        <v>65</v>
      </c>
      <c r="I432" s="25" t="s">
        <v>1427</v>
      </c>
      <c r="J432" s="26">
        <v>800</v>
      </c>
      <c r="K432" s="26" t="s">
        <v>1794</v>
      </c>
      <c r="L432" s="26" t="s">
        <v>1797</v>
      </c>
      <c r="M432" s="26">
        <v>85</v>
      </c>
      <c r="N432" s="26" t="s">
        <v>1724</v>
      </c>
      <c r="O432" s="16" t="s">
        <v>1933</v>
      </c>
      <c r="P432" s="25"/>
      <c r="Q432" s="28"/>
    </row>
    <row r="433" spans="1:17" s="20" customFormat="1" ht="14.45" hidden="1" x14ac:dyDescent="0.3">
      <c r="A433" s="7" t="s">
        <v>1837</v>
      </c>
      <c r="B433" t="s">
        <v>1838</v>
      </c>
      <c r="C433" s="7" t="s">
        <v>1832</v>
      </c>
      <c r="D433" s="3" t="s">
        <v>1833</v>
      </c>
      <c r="E433" s="3">
        <v>1000</v>
      </c>
      <c r="F433" s="3" t="s">
        <v>1786</v>
      </c>
      <c r="G433" s="3" t="s">
        <v>1787</v>
      </c>
      <c r="H433" s="3">
        <v>65</v>
      </c>
      <c r="I433" s="25" t="s">
        <v>1427</v>
      </c>
      <c r="J433" s="29">
        <v>1000</v>
      </c>
      <c r="K433" s="26" t="s">
        <v>1786</v>
      </c>
      <c r="L433" s="26" t="s">
        <v>1801</v>
      </c>
      <c r="M433" s="26">
        <v>85</v>
      </c>
      <c r="N433" s="26" t="s">
        <v>1724</v>
      </c>
      <c r="O433" s="16" t="s">
        <v>1934</v>
      </c>
      <c r="P433" s="25"/>
      <c r="Q433" s="28"/>
    </row>
    <row r="434" spans="1:17" s="20" customFormat="1" ht="14.45" hidden="1" x14ac:dyDescent="0.3">
      <c r="A434" s="7" t="s">
        <v>1853</v>
      </c>
      <c r="B434" t="s">
        <v>1854</v>
      </c>
      <c r="C434" s="7" t="s">
        <v>1855</v>
      </c>
      <c r="D434" s="3" t="s">
        <v>1856</v>
      </c>
      <c r="E434" s="3">
        <v>630</v>
      </c>
      <c r="F434" s="3" t="s">
        <v>1679</v>
      </c>
      <c r="G434" s="3" t="s">
        <v>1774</v>
      </c>
      <c r="H434" s="3">
        <v>65</v>
      </c>
      <c r="I434" s="25" t="s">
        <v>1427</v>
      </c>
      <c r="J434" s="26">
        <v>630</v>
      </c>
      <c r="K434" s="26" t="s">
        <v>1679</v>
      </c>
      <c r="L434" s="26" t="s">
        <v>1723</v>
      </c>
      <c r="M434" s="26">
        <v>85</v>
      </c>
      <c r="N434" s="26" t="s">
        <v>1430</v>
      </c>
      <c r="O434" s="16" t="s">
        <v>1908</v>
      </c>
      <c r="P434" s="25"/>
      <c r="Q434" s="28" t="str">
        <f t="shared" si="8"/>
        <v>3VA2780-2AB03-0AA0</v>
      </c>
    </row>
    <row r="435" spans="1:17" s="20" customFormat="1" ht="14.45" hidden="1" x14ac:dyDescent="0.3">
      <c r="A435" s="7" t="s">
        <v>1853</v>
      </c>
      <c r="B435" t="s">
        <v>1854</v>
      </c>
      <c r="C435" s="7" t="s">
        <v>1857</v>
      </c>
      <c r="D435" s="3" t="s">
        <v>1858</v>
      </c>
      <c r="E435" s="3">
        <v>1000</v>
      </c>
      <c r="F435" s="3" t="s">
        <v>1786</v>
      </c>
      <c r="G435" s="3" t="s">
        <v>1859</v>
      </c>
      <c r="H435" s="3">
        <v>65</v>
      </c>
      <c r="I435" s="25" t="s">
        <v>1427</v>
      </c>
      <c r="J435" s="29">
        <v>1000</v>
      </c>
      <c r="K435" s="26" t="s">
        <v>1786</v>
      </c>
      <c r="L435" s="26" t="s">
        <v>1801</v>
      </c>
      <c r="M435" s="26">
        <v>85</v>
      </c>
      <c r="N435" s="26" t="s">
        <v>1430</v>
      </c>
      <c r="O435" s="16" t="s">
        <v>1912</v>
      </c>
      <c r="P435" s="25"/>
      <c r="Q435" s="28" t="str">
        <f t="shared" si="8"/>
        <v>3VA2710-2AB03-0AA0</v>
      </c>
    </row>
    <row r="436" spans="1:17" s="20" customFormat="1" ht="14.45" hidden="1" x14ac:dyDescent="0.3">
      <c r="A436" s="7" t="s">
        <v>1853</v>
      </c>
      <c r="B436" t="s">
        <v>1854</v>
      </c>
      <c r="C436" s="7" t="s">
        <v>1860</v>
      </c>
      <c r="D436" s="3" t="s">
        <v>1861</v>
      </c>
      <c r="E436" s="3">
        <v>1250</v>
      </c>
      <c r="F436" s="3" t="s">
        <v>1862</v>
      </c>
      <c r="G436" s="3" t="s">
        <v>1863</v>
      </c>
      <c r="H436" s="3">
        <v>65</v>
      </c>
      <c r="I436" s="25" t="s">
        <v>1427</v>
      </c>
      <c r="J436" s="29">
        <v>1250</v>
      </c>
      <c r="K436" s="26" t="s">
        <v>1862</v>
      </c>
      <c r="L436" s="26" t="s">
        <v>1864</v>
      </c>
      <c r="M436" s="26">
        <v>85</v>
      </c>
      <c r="N436" s="26" t="s">
        <v>1430</v>
      </c>
      <c r="O436" s="16" t="s">
        <v>1935</v>
      </c>
      <c r="P436" s="25"/>
      <c r="Q436" s="28" t="str">
        <f t="shared" si="8"/>
        <v>3VA2712-2AB03-0AA0</v>
      </c>
    </row>
    <row r="437" spans="1:17" s="20" customFormat="1" ht="14.45" hidden="1" x14ac:dyDescent="0.3">
      <c r="A437" s="7" t="s">
        <v>1853</v>
      </c>
      <c r="B437" t="s">
        <v>1854</v>
      </c>
      <c r="C437" s="7" t="s">
        <v>1866</v>
      </c>
      <c r="D437" s="3" t="s">
        <v>1867</v>
      </c>
      <c r="E437" s="3">
        <v>1600</v>
      </c>
      <c r="F437" s="3" t="s">
        <v>1868</v>
      </c>
      <c r="G437" s="3" t="s">
        <v>1869</v>
      </c>
      <c r="H437" s="3">
        <v>65</v>
      </c>
      <c r="I437" s="25" t="s">
        <v>1427</v>
      </c>
      <c r="J437" s="29">
        <v>1600</v>
      </c>
      <c r="K437" s="26" t="s">
        <v>1868</v>
      </c>
      <c r="L437" s="26" t="s">
        <v>1870</v>
      </c>
      <c r="M437" s="26">
        <v>85</v>
      </c>
      <c r="N437" s="26" t="s">
        <v>1430</v>
      </c>
      <c r="O437" s="16" t="s">
        <v>1936</v>
      </c>
      <c r="P437" s="25"/>
      <c r="Q437" s="28" t="str">
        <f t="shared" si="8"/>
        <v>3VA2716-2AB03-0AA0</v>
      </c>
    </row>
    <row r="438" spans="1:17" s="20" customFormat="1" ht="14.45" hidden="1" x14ac:dyDescent="0.3">
      <c r="A438" s="7" t="s">
        <v>1853</v>
      </c>
      <c r="B438" t="s">
        <v>1854</v>
      </c>
      <c r="C438" s="7" t="s">
        <v>1872</v>
      </c>
      <c r="D438" s="3" t="s">
        <v>1873</v>
      </c>
      <c r="E438" s="3">
        <v>630</v>
      </c>
      <c r="F438" s="3" t="s">
        <v>1679</v>
      </c>
      <c r="G438" s="3" t="s">
        <v>1774</v>
      </c>
      <c r="H438" s="3">
        <v>65</v>
      </c>
      <c r="I438" s="25" t="s">
        <v>1427</v>
      </c>
      <c r="J438" s="26">
        <v>630</v>
      </c>
      <c r="K438" s="26" t="s">
        <v>1679</v>
      </c>
      <c r="L438" s="26" t="s">
        <v>1723</v>
      </c>
      <c r="M438" s="26">
        <v>85</v>
      </c>
      <c r="N438" s="26" t="s">
        <v>1590</v>
      </c>
      <c r="O438" s="16" t="s">
        <v>1914</v>
      </c>
      <c r="P438" s="25"/>
      <c r="Q438" s="28" t="str">
        <f t="shared" si="8"/>
        <v>3VA2780-2AC03-0AA0</v>
      </c>
    </row>
    <row r="439" spans="1:17" s="20" customFormat="1" ht="14.45" hidden="1" x14ac:dyDescent="0.3">
      <c r="A439" s="7" t="s">
        <v>1853</v>
      </c>
      <c r="B439" t="s">
        <v>1854</v>
      </c>
      <c r="C439" s="7" t="s">
        <v>1874</v>
      </c>
      <c r="D439" s="3" t="s">
        <v>1875</v>
      </c>
      <c r="E439" s="3">
        <v>1000</v>
      </c>
      <c r="F439" s="3" t="s">
        <v>1786</v>
      </c>
      <c r="G439" s="3" t="s">
        <v>1859</v>
      </c>
      <c r="H439" s="3">
        <v>65</v>
      </c>
      <c r="I439" s="25" t="s">
        <v>1427</v>
      </c>
      <c r="J439" s="29">
        <v>1000</v>
      </c>
      <c r="K439" s="26" t="s">
        <v>1786</v>
      </c>
      <c r="L439" s="26" t="s">
        <v>1801</v>
      </c>
      <c r="M439" s="26">
        <v>85</v>
      </c>
      <c r="N439" s="26" t="s">
        <v>1590</v>
      </c>
      <c r="O439" s="16" t="s">
        <v>1918</v>
      </c>
      <c r="P439" s="25"/>
      <c r="Q439" s="28" t="str">
        <f t="shared" si="8"/>
        <v>3VA2710-2AC03-0AA0</v>
      </c>
    </row>
    <row r="440" spans="1:17" s="20" customFormat="1" ht="14.45" hidden="1" x14ac:dyDescent="0.3">
      <c r="A440" s="7" t="s">
        <v>1853</v>
      </c>
      <c r="B440" t="s">
        <v>1854</v>
      </c>
      <c r="C440" s="7" t="s">
        <v>1876</v>
      </c>
      <c r="D440" s="3" t="s">
        <v>1877</v>
      </c>
      <c r="E440" s="3">
        <v>1250</v>
      </c>
      <c r="F440" s="3" t="s">
        <v>1862</v>
      </c>
      <c r="G440" s="3" t="s">
        <v>1863</v>
      </c>
      <c r="H440" s="3">
        <v>65</v>
      </c>
      <c r="I440" s="25" t="s">
        <v>1427</v>
      </c>
      <c r="J440" s="29">
        <v>1250</v>
      </c>
      <c r="K440" s="26" t="s">
        <v>1862</v>
      </c>
      <c r="L440" s="26" t="s">
        <v>1864</v>
      </c>
      <c r="M440" s="26">
        <v>85</v>
      </c>
      <c r="N440" s="26" t="s">
        <v>1590</v>
      </c>
      <c r="O440" s="16" t="s">
        <v>1937</v>
      </c>
      <c r="P440" s="25"/>
      <c r="Q440" s="28" t="str">
        <f t="shared" si="8"/>
        <v>3VA2712-2AC03-0AA0</v>
      </c>
    </row>
    <row r="441" spans="1:17" s="20" customFormat="1" ht="14.45" hidden="1" x14ac:dyDescent="0.3">
      <c r="A441" s="7" t="s">
        <v>1853</v>
      </c>
      <c r="B441" t="s">
        <v>1854</v>
      </c>
      <c r="C441" s="7" t="s">
        <v>1879</v>
      </c>
      <c r="D441" s="3" t="s">
        <v>1880</v>
      </c>
      <c r="E441" s="3">
        <v>1600</v>
      </c>
      <c r="F441" s="3" t="s">
        <v>1868</v>
      </c>
      <c r="G441" s="3" t="s">
        <v>1869</v>
      </c>
      <c r="H441" s="3">
        <v>65</v>
      </c>
      <c r="I441" s="25" t="s">
        <v>1427</v>
      </c>
      <c r="J441" s="29">
        <v>1600</v>
      </c>
      <c r="K441" s="26" t="s">
        <v>1868</v>
      </c>
      <c r="L441" s="26" t="s">
        <v>1870</v>
      </c>
      <c r="M441" s="26">
        <v>85</v>
      </c>
      <c r="N441" s="26" t="s">
        <v>1590</v>
      </c>
      <c r="O441" s="16" t="s">
        <v>1938</v>
      </c>
      <c r="P441" s="25"/>
      <c r="Q441" s="28" t="str">
        <f t="shared" si="8"/>
        <v>3VA2716-2AC03-0AA0</v>
      </c>
    </row>
    <row r="442" spans="1:17" s="20" customFormat="1" ht="14.45" hidden="1" x14ac:dyDescent="0.3">
      <c r="A442" s="7" t="s">
        <v>1853</v>
      </c>
      <c r="B442" t="s">
        <v>1854</v>
      </c>
      <c r="C442" s="7" t="s">
        <v>1882</v>
      </c>
      <c r="D442" s="3" t="s">
        <v>1883</v>
      </c>
      <c r="E442" s="3">
        <v>630</v>
      </c>
      <c r="F442" s="3" t="s">
        <v>1679</v>
      </c>
      <c r="G442" s="3" t="s">
        <v>1774</v>
      </c>
      <c r="H442" s="3">
        <v>65</v>
      </c>
      <c r="I442" s="25" t="s">
        <v>1427</v>
      </c>
      <c r="J442" s="26">
        <v>630</v>
      </c>
      <c r="K442" s="26" t="s">
        <v>1679</v>
      </c>
      <c r="L442" s="26" t="s">
        <v>1723</v>
      </c>
      <c r="M442" s="26">
        <v>85</v>
      </c>
      <c r="N442" s="26" t="s">
        <v>1724</v>
      </c>
      <c r="O442" s="16" t="s">
        <v>1763</v>
      </c>
      <c r="P442" s="25"/>
      <c r="Q442" s="28" t="str">
        <f t="shared" si="8"/>
        <v>3VA2780-2AE03-0AA0</v>
      </c>
    </row>
    <row r="443" spans="1:17" s="20" customFormat="1" ht="14.45" hidden="1" x14ac:dyDescent="0.3">
      <c r="A443" s="7" t="s">
        <v>1853</v>
      </c>
      <c r="B443" t="s">
        <v>1854</v>
      </c>
      <c r="C443" s="7" t="s">
        <v>1884</v>
      </c>
      <c r="D443" s="3" t="s">
        <v>1885</v>
      </c>
      <c r="E443" s="3">
        <v>1000</v>
      </c>
      <c r="F443" s="3" t="s">
        <v>1786</v>
      </c>
      <c r="G443" s="3" t="s">
        <v>1859</v>
      </c>
      <c r="H443" s="3">
        <v>65</v>
      </c>
      <c r="I443" s="25" t="s">
        <v>1427</v>
      </c>
      <c r="J443" s="29">
        <v>1000</v>
      </c>
      <c r="K443" s="26" t="s">
        <v>1786</v>
      </c>
      <c r="L443" s="26" t="s">
        <v>1801</v>
      </c>
      <c r="M443" s="26">
        <v>85</v>
      </c>
      <c r="N443" s="26" t="s">
        <v>1724</v>
      </c>
      <c r="O443" s="16" t="s">
        <v>1921</v>
      </c>
      <c r="P443" s="25"/>
      <c r="Q443" s="28" t="str">
        <f t="shared" si="8"/>
        <v>3VA2710-2AE03-0AA0</v>
      </c>
    </row>
    <row r="444" spans="1:17" s="20" customFormat="1" ht="14.45" hidden="1" x14ac:dyDescent="0.3">
      <c r="A444" s="7" t="s">
        <v>1853</v>
      </c>
      <c r="B444" t="s">
        <v>1854</v>
      </c>
      <c r="C444" s="7" t="s">
        <v>1886</v>
      </c>
      <c r="D444" s="3" t="s">
        <v>1887</v>
      </c>
      <c r="E444" s="3">
        <v>1250</v>
      </c>
      <c r="F444" s="3" t="s">
        <v>1862</v>
      </c>
      <c r="G444" s="3" t="s">
        <v>1863</v>
      </c>
      <c r="H444" s="3">
        <v>65</v>
      </c>
      <c r="I444" s="25" t="s">
        <v>1427</v>
      </c>
      <c r="J444" s="29">
        <v>1250</v>
      </c>
      <c r="K444" s="26" t="s">
        <v>1862</v>
      </c>
      <c r="L444" s="26" t="s">
        <v>1864</v>
      </c>
      <c r="M444" s="26">
        <v>85</v>
      </c>
      <c r="N444" s="26" t="s">
        <v>1724</v>
      </c>
      <c r="O444" s="16" t="s">
        <v>1939</v>
      </c>
      <c r="P444" s="25"/>
      <c r="Q444" s="28" t="str">
        <f t="shared" si="8"/>
        <v>3VA2712-2AE03-0AA0</v>
      </c>
    </row>
    <row r="445" spans="1:17" s="20" customFormat="1" ht="14.45" hidden="1" x14ac:dyDescent="0.3">
      <c r="A445" s="7" t="s">
        <v>1853</v>
      </c>
      <c r="B445" t="s">
        <v>1854</v>
      </c>
      <c r="C445" s="7" t="s">
        <v>1889</v>
      </c>
      <c r="D445" s="3" t="s">
        <v>1890</v>
      </c>
      <c r="E445" s="3">
        <v>1600</v>
      </c>
      <c r="F445" s="3" t="s">
        <v>1868</v>
      </c>
      <c r="G445" s="3" t="s">
        <v>1869</v>
      </c>
      <c r="H445" s="3">
        <v>65</v>
      </c>
      <c r="I445" s="25" t="s">
        <v>1427</v>
      </c>
      <c r="J445" s="29">
        <v>1600</v>
      </c>
      <c r="K445" s="26" t="s">
        <v>1868</v>
      </c>
      <c r="L445" s="26" t="s">
        <v>1870</v>
      </c>
      <c r="M445" s="26">
        <v>85</v>
      </c>
      <c r="N445" s="26" t="s">
        <v>1724</v>
      </c>
      <c r="O445" s="16" t="s">
        <v>1940</v>
      </c>
      <c r="P445" s="25"/>
      <c r="Q445" s="28" t="str">
        <f t="shared" si="8"/>
        <v>3VA2716-2AE03-0AA0</v>
      </c>
    </row>
    <row r="446" spans="1:17" s="20" customFormat="1" ht="14.45" hidden="1" x14ac:dyDescent="0.3">
      <c r="A446" s="7" t="s">
        <v>1895</v>
      </c>
      <c r="B446" t="s">
        <v>1896</v>
      </c>
      <c r="C446" s="7" t="s">
        <v>1855</v>
      </c>
      <c r="D446" s="3" t="s">
        <v>1856</v>
      </c>
      <c r="E446" s="3">
        <v>630</v>
      </c>
      <c r="F446" s="3" t="s">
        <v>1679</v>
      </c>
      <c r="G446" s="3" t="s">
        <v>1774</v>
      </c>
      <c r="H446" s="3">
        <v>65</v>
      </c>
      <c r="I446" s="25" t="s">
        <v>1427</v>
      </c>
      <c r="J446" s="26">
        <v>630</v>
      </c>
      <c r="K446" s="26" t="s">
        <v>1679</v>
      </c>
      <c r="L446" s="26" t="s">
        <v>1723</v>
      </c>
      <c r="M446" s="26">
        <v>85</v>
      </c>
      <c r="N446" s="26" t="s">
        <v>1430</v>
      </c>
      <c r="O446" s="16" t="s">
        <v>1924</v>
      </c>
      <c r="P446" s="25"/>
      <c r="Q446" s="28"/>
    </row>
    <row r="447" spans="1:17" s="20" customFormat="1" ht="14.45" hidden="1" x14ac:dyDescent="0.3">
      <c r="A447" s="7" t="s">
        <v>1895</v>
      </c>
      <c r="B447" t="s">
        <v>1896</v>
      </c>
      <c r="C447" s="7" t="s">
        <v>1857</v>
      </c>
      <c r="D447" s="3" t="s">
        <v>1858</v>
      </c>
      <c r="E447" s="3">
        <v>1000</v>
      </c>
      <c r="F447" s="3" t="s">
        <v>1786</v>
      </c>
      <c r="G447" s="3" t="s">
        <v>1859</v>
      </c>
      <c r="H447" s="3">
        <v>65</v>
      </c>
      <c r="I447" s="25" t="s">
        <v>1427</v>
      </c>
      <c r="J447" s="29">
        <v>1000</v>
      </c>
      <c r="K447" s="26" t="s">
        <v>1786</v>
      </c>
      <c r="L447" s="26" t="s">
        <v>1801</v>
      </c>
      <c r="M447" s="26">
        <v>85</v>
      </c>
      <c r="N447" s="26" t="s">
        <v>1430</v>
      </c>
      <c r="O447" s="16" t="s">
        <v>1926</v>
      </c>
      <c r="P447" s="25"/>
      <c r="Q447" s="28"/>
    </row>
    <row r="448" spans="1:17" s="20" customFormat="1" ht="14.45" hidden="1" x14ac:dyDescent="0.3">
      <c r="A448" s="7" t="s">
        <v>1895</v>
      </c>
      <c r="B448" t="s">
        <v>1896</v>
      </c>
      <c r="C448" s="7" t="s">
        <v>1860</v>
      </c>
      <c r="D448" s="3" t="s">
        <v>1861</v>
      </c>
      <c r="E448" s="3">
        <v>1250</v>
      </c>
      <c r="F448" s="3" t="s">
        <v>1862</v>
      </c>
      <c r="G448" s="3" t="s">
        <v>1863</v>
      </c>
      <c r="H448" s="3">
        <v>65</v>
      </c>
      <c r="I448" s="25" t="s">
        <v>1427</v>
      </c>
      <c r="J448" s="29">
        <v>1250</v>
      </c>
      <c r="K448" s="26" t="s">
        <v>1862</v>
      </c>
      <c r="L448" s="26" t="s">
        <v>1864</v>
      </c>
      <c r="M448" s="26">
        <v>85</v>
      </c>
      <c r="N448" s="26" t="s">
        <v>1430</v>
      </c>
      <c r="O448" s="16" t="s">
        <v>1941</v>
      </c>
      <c r="P448" s="25"/>
      <c r="Q448" s="28"/>
    </row>
    <row r="449" spans="1:17" s="20" customFormat="1" ht="14.45" hidden="1" x14ac:dyDescent="0.3">
      <c r="A449" s="7" t="s">
        <v>1895</v>
      </c>
      <c r="B449" t="s">
        <v>1896</v>
      </c>
      <c r="C449" s="7" t="s">
        <v>1866</v>
      </c>
      <c r="D449" s="3" t="s">
        <v>1867</v>
      </c>
      <c r="E449" s="3">
        <v>1600</v>
      </c>
      <c r="F449" s="3" t="s">
        <v>1868</v>
      </c>
      <c r="G449" s="3" t="s">
        <v>1869</v>
      </c>
      <c r="H449" s="3">
        <v>65</v>
      </c>
      <c r="I449" s="25" t="s">
        <v>1427</v>
      </c>
      <c r="J449" s="29">
        <v>1600</v>
      </c>
      <c r="K449" s="26" t="s">
        <v>1868</v>
      </c>
      <c r="L449" s="26" t="s">
        <v>1870</v>
      </c>
      <c r="M449" s="26">
        <v>85</v>
      </c>
      <c r="N449" s="26" t="s">
        <v>1430</v>
      </c>
      <c r="O449" s="16" t="s">
        <v>1942</v>
      </c>
      <c r="P449" s="25"/>
      <c r="Q449" s="28"/>
    </row>
    <row r="450" spans="1:17" s="20" customFormat="1" ht="14.45" hidden="1" x14ac:dyDescent="0.3">
      <c r="A450" s="7" t="s">
        <v>1895</v>
      </c>
      <c r="B450" t="s">
        <v>1896</v>
      </c>
      <c r="C450" s="7" t="s">
        <v>1872</v>
      </c>
      <c r="D450" s="3" t="s">
        <v>1873</v>
      </c>
      <c r="E450" s="3">
        <v>630</v>
      </c>
      <c r="F450" s="3" t="s">
        <v>1679</v>
      </c>
      <c r="G450" s="3" t="s">
        <v>1774</v>
      </c>
      <c r="H450" s="3">
        <v>65</v>
      </c>
      <c r="I450" s="25" t="s">
        <v>1427</v>
      </c>
      <c r="J450" s="26">
        <v>630</v>
      </c>
      <c r="K450" s="26" t="s">
        <v>1679</v>
      </c>
      <c r="L450" s="26" t="s">
        <v>1723</v>
      </c>
      <c r="M450" s="26">
        <v>85</v>
      </c>
      <c r="N450" s="26" t="s">
        <v>1590</v>
      </c>
      <c r="O450" s="16" t="s">
        <v>1928</v>
      </c>
      <c r="P450" s="25"/>
      <c r="Q450" s="28"/>
    </row>
    <row r="451" spans="1:17" s="20" customFormat="1" ht="14.45" hidden="1" x14ac:dyDescent="0.3">
      <c r="A451" s="7" t="s">
        <v>1895</v>
      </c>
      <c r="B451" t="s">
        <v>1896</v>
      </c>
      <c r="C451" s="7" t="s">
        <v>1874</v>
      </c>
      <c r="D451" s="3" t="s">
        <v>1875</v>
      </c>
      <c r="E451" s="3">
        <v>1000</v>
      </c>
      <c r="F451" s="3" t="s">
        <v>1786</v>
      </c>
      <c r="G451" s="3" t="s">
        <v>1859</v>
      </c>
      <c r="H451" s="3">
        <v>65</v>
      </c>
      <c r="I451" s="25" t="s">
        <v>1427</v>
      </c>
      <c r="J451" s="29">
        <v>1000</v>
      </c>
      <c r="K451" s="26" t="s">
        <v>1786</v>
      </c>
      <c r="L451" s="26" t="s">
        <v>1801</v>
      </c>
      <c r="M451" s="26">
        <v>85</v>
      </c>
      <c r="N451" s="26" t="s">
        <v>1590</v>
      </c>
      <c r="O451" s="16" t="s">
        <v>1930</v>
      </c>
      <c r="P451" s="25"/>
      <c r="Q451" s="28"/>
    </row>
    <row r="452" spans="1:17" s="20" customFormat="1" ht="14.45" hidden="1" x14ac:dyDescent="0.3">
      <c r="A452" s="7" t="s">
        <v>1895</v>
      </c>
      <c r="B452" t="s">
        <v>1896</v>
      </c>
      <c r="C452" s="7" t="s">
        <v>1876</v>
      </c>
      <c r="D452" s="3" t="s">
        <v>1877</v>
      </c>
      <c r="E452" s="3">
        <v>1250</v>
      </c>
      <c r="F452" s="3" t="s">
        <v>1862</v>
      </c>
      <c r="G452" s="3" t="s">
        <v>1863</v>
      </c>
      <c r="H452" s="3">
        <v>65</v>
      </c>
      <c r="I452" s="25" t="s">
        <v>1427</v>
      </c>
      <c r="J452" s="29">
        <v>1250</v>
      </c>
      <c r="K452" s="26" t="s">
        <v>1862</v>
      </c>
      <c r="L452" s="26" t="s">
        <v>1864</v>
      </c>
      <c r="M452" s="26">
        <v>85</v>
      </c>
      <c r="N452" s="26" t="s">
        <v>1590</v>
      </c>
      <c r="O452" s="16" t="s">
        <v>1943</v>
      </c>
      <c r="P452" s="25"/>
      <c r="Q452" s="28"/>
    </row>
    <row r="453" spans="1:17" s="20" customFormat="1" ht="14.45" hidden="1" x14ac:dyDescent="0.3">
      <c r="A453" s="7" t="s">
        <v>1895</v>
      </c>
      <c r="B453" t="s">
        <v>1896</v>
      </c>
      <c r="C453" s="7" t="s">
        <v>1879</v>
      </c>
      <c r="D453" s="3" t="s">
        <v>1880</v>
      </c>
      <c r="E453" s="3">
        <v>1600</v>
      </c>
      <c r="F453" s="3" t="s">
        <v>1868</v>
      </c>
      <c r="G453" s="3" t="s">
        <v>1869</v>
      </c>
      <c r="H453" s="3">
        <v>65</v>
      </c>
      <c r="I453" s="25" t="s">
        <v>1427</v>
      </c>
      <c r="J453" s="29">
        <v>1600</v>
      </c>
      <c r="K453" s="26" t="s">
        <v>1868</v>
      </c>
      <c r="L453" s="26" t="s">
        <v>1870</v>
      </c>
      <c r="M453" s="26">
        <v>85</v>
      </c>
      <c r="N453" s="26" t="s">
        <v>1590</v>
      </c>
      <c r="O453" s="16" t="s">
        <v>1944</v>
      </c>
      <c r="P453" s="25"/>
      <c r="Q453" s="28"/>
    </row>
    <row r="454" spans="1:17" s="20" customFormat="1" ht="14.45" hidden="1" x14ac:dyDescent="0.3">
      <c r="A454" s="7" t="s">
        <v>1895</v>
      </c>
      <c r="B454" t="s">
        <v>1896</v>
      </c>
      <c r="C454" s="7" t="s">
        <v>1882</v>
      </c>
      <c r="D454" s="3" t="s">
        <v>1883</v>
      </c>
      <c r="E454" s="3">
        <v>630</v>
      </c>
      <c r="F454" s="3" t="s">
        <v>1679</v>
      </c>
      <c r="G454" s="3" t="s">
        <v>1774</v>
      </c>
      <c r="H454" s="3">
        <v>65</v>
      </c>
      <c r="I454" s="25" t="s">
        <v>1427</v>
      </c>
      <c r="J454" s="26">
        <v>630</v>
      </c>
      <c r="K454" s="26" t="s">
        <v>1679</v>
      </c>
      <c r="L454" s="26" t="s">
        <v>1723</v>
      </c>
      <c r="M454" s="26">
        <v>85</v>
      </c>
      <c r="N454" s="26" t="s">
        <v>1724</v>
      </c>
      <c r="O454" s="16" t="s">
        <v>1932</v>
      </c>
      <c r="P454" s="25"/>
      <c r="Q454" s="28"/>
    </row>
    <row r="455" spans="1:17" s="20" customFormat="1" ht="14.45" hidden="1" x14ac:dyDescent="0.3">
      <c r="A455" s="7" t="s">
        <v>1895</v>
      </c>
      <c r="B455" t="s">
        <v>1896</v>
      </c>
      <c r="C455" s="7" t="s">
        <v>1884</v>
      </c>
      <c r="D455" s="3" t="s">
        <v>1885</v>
      </c>
      <c r="E455" s="3">
        <v>1000</v>
      </c>
      <c r="F455" s="3" t="s">
        <v>1786</v>
      </c>
      <c r="G455" s="3" t="s">
        <v>1859</v>
      </c>
      <c r="H455" s="3">
        <v>65</v>
      </c>
      <c r="I455" s="25" t="s">
        <v>1427</v>
      </c>
      <c r="J455" s="29">
        <v>1000</v>
      </c>
      <c r="K455" s="26" t="s">
        <v>1786</v>
      </c>
      <c r="L455" s="26" t="s">
        <v>1801</v>
      </c>
      <c r="M455" s="26">
        <v>85</v>
      </c>
      <c r="N455" s="26" t="s">
        <v>1724</v>
      </c>
      <c r="O455" s="16" t="s">
        <v>1934</v>
      </c>
      <c r="P455" s="25"/>
      <c r="Q455" s="28"/>
    </row>
    <row r="456" spans="1:17" s="20" customFormat="1" ht="14.45" hidden="1" x14ac:dyDescent="0.3">
      <c r="A456" s="7" t="s">
        <v>1895</v>
      </c>
      <c r="B456" t="s">
        <v>1896</v>
      </c>
      <c r="C456" s="7" t="s">
        <v>1886</v>
      </c>
      <c r="D456" s="3" t="s">
        <v>1887</v>
      </c>
      <c r="E456" s="3">
        <v>1250</v>
      </c>
      <c r="F456" s="3" t="s">
        <v>1862</v>
      </c>
      <c r="G456" s="3" t="s">
        <v>1863</v>
      </c>
      <c r="H456" s="3">
        <v>65</v>
      </c>
      <c r="I456" s="25" t="s">
        <v>1427</v>
      </c>
      <c r="J456" s="29">
        <v>1250</v>
      </c>
      <c r="K456" s="26" t="s">
        <v>1862</v>
      </c>
      <c r="L456" s="26" t="s">
        <v>1864</v>
      </c>
      <c r="M456" s="26">
        <v>85</v>
      </c>
      <c r="N456" s="26" t="s">
        <v>1724</v>
      </c>
      <c r="O456" s="16" t="s">
        <v>1945</v>
      </c>
      <c r="P456" s="25"/>
      <c r="Q456" s="28"/>
    </row>
    <row r="457" spans="1:17" s="20" customFormat="1" ht="14.45" hidden="1" x14ac:dyDescent="0.3">
      <c r="A457" s="7" t="s">
        <v>1895</v>
      </c>
      <c r="B457" t="s">
        <v>1896</v>
      </c>
      <c r="C457" s="7" t="s">
        <v>1889</v>
      </c>
      <c r="D457" s="3" t="s">
        <v>1890</v>
      </c>
      <c r="E457" s="3">
        <v>1600</v>
      </c>
      <c r="F457" s="3" t="s">
        <v>1868</v>
      </c>
      <c r="G457" s="3" t="s">
        <v>1869</v>
      </c>
      <c r="H457" s="3">
        <v>65</v>
      </c>
      <c r="I457" s="25" t="s">
        <v>1427</v>
      </c>
      <c r="J457" s="29">
        <v>1600</v>
      </c>
      <c r="K457" s="26" t="s">
        <v>1868</v>
      </c>
      <c r="L457" s="26" t="s">
        <v>1870</v>
      </c>
      <c r="M457" s="26">
        <v>85</v>
      </c>
      <c r="N457" s="26" t="s">
        <v>1724</v>
      </c>
      <c r="O457" s="16" t="s">
        <v>1946</v>
      </c>
      <c r="P457" s="25"/>
      <c r="Q457" s="28"/>
    </row>
    <row r="458" spans="1:17" s="20" customFormat="1" ht="14.45" hidden="1" x14ac:dyDescent="0.3">
      <c r="A458" s="7" t="s">
        <v>1947</v>
      </c>
      <c r="B458" t="s">
        <v>1948</v>
      </c>
      <c r="C458" s="7" t="s">
        <v>1356</v>
      </c>
      <c r="D458" s="3" t="s">
        <v>1356</v>
      </c>
      <c r="E458" s="3">
        <v>16</v>
      </c>
      <c r="F458" s="3" t="s">
        <v>1357</v>
      </c>
      <c r="G458" s="3" t="s">
        <v>1358</v>
      </c>
      <c r="H458" s="3">
        <v>25</v>
      </c>
      <c r="I458" s="25" t="s">
        <v>1359</v>
      </c>
      <c r="J458" s="26">
        <v>16</v>
      </c>
      <c r="K458" s="26" t="s">
        <v>1360</v>
      </c>
      <c r="L458" s="26" t="s">
        <v>1361</v>
      </c>
      <c r="M458" s="26">
        <v>25</v>
      </c>
      <c r="N458" s="26" t="s">
        <v>1362</v>
      </c>
      <c r="O458" s="16" t="s">
        <v>1949</v>
      </c>
      <c r="P458" s="25"/>
      <c r="Q458" s="28" t="str">
        <f t="shared" ref="Q458:Q516" si="9">HYPERLINK("https://www.novymodeion.cz/vysledky-vyhledavani?q="&amp;O458,O458)</f>
        <v>3VA1196-3EF46-0AA0</v>
      </c>
    </row>
    <row r="459" spans="1:17" s="20" customFormat="1" ht="14.45" hidden="1" x14ac:dyDescent="0.3">
      <c r="A459" s="7" t="s">
        <v>1950</v>
      </c>
      <c r="B459" t="s">
        <v>1951</v>
      </c>
      <c r="C459" s="7" t="s">
        <v>1356</v>
      </c>
      <c r="D459" s="3" t="s">
        <v>1356</v>
      </c>
      <c r="E459" s="3">
        <v>20</v>
      </c>
      <c r="F459" s="3" t="s">
        <v>1366</v>
      </c>
      <c r="G459" s="3" t="s">
        <v>1367</v>
      </c>
      <c r="H459" s="3">
        <v>25</v>
      </c>
      <c r="I459" s="25" t="s">
        <v>1359</v>
      </c>
      <c r="J459" s="26">
        <v>20</v>
      </c>
      <c r="K459" s="26" t="s">
        <v>1368</v>
      </c>
      <c r="L459" s="26" t="s">
        <v>1361</v>
      </c>
      <c r="M459" s="26">
        <v>25</v>
      </c>
      <c r="N459" s="26" t="s">
        <v>1362</v>
      </c>
      <c r="O459" s="16" t="s">
        <v>1952</v>
      </c>
      <c r="P459" s="25"/>
      <c r="Q459" s="28" t="str">
        <f t="shared" si="9"/>
        <v>3VA1120-3EF46-0AA0</v>
      </c>
    </row>
    <row r="460" spans="1:17" s="20" customFormat="1" ht="14.45" hidden="1" x14ac:dyDescent="0.3">
      <c r="A460" s="7" t="s">
        <v>1953</v>
      </c>
      <c r="B460" t="s">
        <v>1954</v>
      </c>
      <c r="C460" s="7" t="s">
        <v>1356</v>
      </c>
      <c r="D460" s="3" t="s">
        <v>1356</v>
      </c>
      <c r="E460" s="3">
        <v>25</v>
      </c>
      <c r="F460" s="3" t="s">
        <v>1372</v>
      </c>
      <c r="G460" s="3" t="s">
        <v>1373</v>
      </c>
      <c r="H460" s="3">
        <v>25</v>
      </c>
      <c r="I460" s="25" t="s">
        <v>1359</v>
      </c>
      <c r="J460" s="26">
        <v>25</v>
      </c>
      <c r="K460" s="26" t="s">
        <v>1374</v>
      </c>
      <c r="L460" s="26" t="s">
        <v>1361</v>
      </c>
      <c r="M460" s="26">
        <v>25</v>
      </c>
      <c r="N460" s="26" t="s">
        <v>1362</v>
      </c>
      <c r="O460" s="16" t="s">
        <v>1955</v>
      </c>
      <c r="P460" s="25"/>
      <c r="Q460" s="28" t="str">
        <f t="shared" si="9"/>
        <v>3VA1125-3EF46-0AA0</v>
      </c>
    </row>
    <row r="461" spans="1:17" s="20" customFormat="1" ht="14.45" hidden="1" x14ac:dyDescent="0.3">
      <c r="A461" s="7" t="s">
        <v>1956</v>
      </c>
      <c r="B461" t="s">
        <v>1957</v>
      </c>
      <c r="C461" s="7" t="s">
        <v>1356</v>
      </c>
      <c r="D461" s="3" t="s">
        <v>1356</v>
      </c>
      <c r="E461" s="3">
        <v>32</v>
      </c>
      <c r="F461" s="3" t="s">
        <v>1378</v>
      </c>
      <c r="G461" s="3" t="s">
        <v>1379</v>
      </c>
      <c r="H461" s="3">
        <v>25</v>
      </c>
      <c r="I461" s="25" t="s">
        <v>1359</v>
      </c>
      <c r="J461" s="26">
        <v>32</v>
      </c>
      <c r="K461" s="26" t="s">
        <v>1380</v>
      </c>
      <c r="L461" s="26" t="s">
        <v>1361</v>
      </c>
      <c r="M461" s="26">
        <v>25</v>
      </c>
      <c r="N461" s="26" t="s">
        <v>1362</v>
      </c>
      <c r="O461" s="16" t="s">
        <v>1958</v>
      </c>
      <c r="P461" s="25"/>
      <c r="Q461" s="28" t="str">
        <f t="shared" si="9"/>
        <v>3VA1132-3EF46-0AA0</v>
      </c>
    </row>
    <row r="462" spans="1:17" s="20" customFormat="1" ht="14.45" hidden="1" x14ac:dyDescent="0.3">
      <c r="A462" s="7" t="s">
        <v>1959</v>
      </c>
      <c r="B462" t="s">
        <v>1960</v>
      </c>
      <c r="C462" s="7" t="s">
        <v>1356</v>
      </c>
      <c r="D462" s="3" t="s">
        <v>1356</v>
      </c>
      <c r="E462" s="3">
        <v>40</v>
      </c>
      <c r="F462" s="3" t="s">
        <v>1384</v>
      </c>
      <c r="G462" s="3" t="s">
        <v>1385</v>
      </c>
      <c r="H462" s="3">
        <v>25</v>
      </c>
      <c r="I462" s="25" t="s">
        <v>1359</v>
      </c>
      <c r="J462" s="26">
        <v>40</v>
      </c>
      <c r="K462" s="26" t="s">
        <v>1386</v>
      </c>
      <c r="L462" s="26" t="s">
        <v>1385</v>
      </c>
      <c r="M462" s="26">
        <v>25</v>
      </c>
      <c r="N462" s="26" t="s">
        <v>1362</v>
      </c>
      <c r="O462" s="16" t="s">
        <v>1961</v>
      </c>
      <c r="P462" s="25"/>
      <c r="Q462" s="28" t="str">
        <f t="shared" si="9"/>
        <v>3VA1140-3EF46-0AA0</v>
      </c>
    </row>
    <row r="463" spans="1:17" s="20" customFormat="1" ht="14.45" hidden="1" x14ac:dyDescent="0.3">
      <c r="A463" s="7" t="s">
        <v>1962</v>
      </c>
      <c r="B463" t="s">
        <v>1963</v>
      </c>
      <c r="C463" s="7" t="s">
        <v>1356</v>
      </c>
      <c r="D463" s="3" t="s">
        <v>1356</v>
      </c>
      <c r="E463" s="3">
        <v>50</v>
      </c>
      <c r="F463" s="3" t="s">
        <v>1390</v>
      </c>
      <c r="G463" s="3" t="s">
        <v>1391</v>
      </c>
      <c r="H463" s="3">
        <v>25</v>
      </c>
      <c r="I463" s="25" t="s">
        <v>1359</v>
      </c>
      <c r="J463" s="26">
        <v>50</v>
      </c>
      <c r="K463" s="26" t="s">
        <v>1392</v>
      </c>
      <c r="L463" s="26" t="s">
        <v>1391</v>
      </c>
      <c r="M463" s="26">
        <v>25</v>
      </c>
      <c r="N463" s="26" t="s">
        <v>1362</v>
      </c>
      <c r="O463" s="16" t="s">
        <v>1964</v>
      </c>
      <c r="P463" s="25"/>
      <c r="Q463" s="28" t="str">
        <f t="shared" si="9"/>
        <v>3VA1150-3EF46-0AA0</v>
      </c>
    </row>
    <row r="464" spans="1:17" s="20" customFormat="1" ht="14.45" hidden="1" x14ac:dyDescent="0.3">
      <c r="A464" s="7" t="s">
        <v>1965</v>
      </c>
      <c r="B464" t="s">
        <v>1966</v>
      </c>
      <c r="C464" s="7" t="s">
        <v>1356</v>
      </c>
      <c r="D464" s="3" t="s">
        <v>1356</v>
      </c>
      <c r="E464" s="3">
        <v>63</v>
      </c>
      <c r="F464" s="3" t="s">
        <v>1396</v>
      </c>
      <c r="G464" s="3" t="s">
        <v>1397</v>
      </c>
      <c r="H464" s="3">
        <v>25</v>
      </c>
      <c r="I464" s="25" t="s">
        <v>1359</v>
      </c>
      <c r="J464" s="26">
        <v>63</v>
      </c>
      <c r="K464" s="26" t="s">
        <v>1398</v>
      </c>
      <c r="L464" s="26" t="s">
        <v>1397</v>
      </c>
      <c r="M464" s="26">
        <v>25</v>
      </c>
      <c r="N464" s="26" t="s">
        <v>1362</v>
      </c>
      <c r="O464" s="16" t="s">
        <v>1967</v>
      </c>
      <c r="P464" s="25"/>
      <c r="Q464" s="28" t="str">
        <f t="shared" si="9"/>
        <v>3VA1163-3EF46-0AA0</v>
      </c>
    </row>
    <row r="465" spans="1:17" s="20" customFormat="1" ht="14.45" hidden="1" x14ac:dyDescent="0.3">
      <c r="A465" s="7" t="s">
        <v>1968</v>
      </c>
      <c r="B465" t="s">
        <v>1969</v>
      </c>
      <c r="C465" s="7" t="s">
        <v>1356</v>
      </c>
      <c r="D465" s="3" t="s">
        <v>1356</v>
      </c>
      <c r="E465" s="3">
        <v>80</v>
      </c>
      <c r="F465" s="3" t="s">
        <v>1402</v>
      </c>
      <c r="G465" s="3" t="s">
        <v>1403</v>
      </c>
      <c r="H465" s="3">
        <v>25</v>
      </c>
      <c r="I465" s="25" t="s">
        <v>1359</v>
      </c>
      <c r="J465" s="26">
        <v>80</v>
      </c>
      <c r="K465" s="26" t="s">
        <v>1404</v>
      </c>
      <c r="L465" s="26" t="s">
        <v>1403</v>
      </c>
      <c r="M465" s="26">
        <v>25</v>
      </c>
      <c r="N465" s="26" t="s">
        <v>1362</v>
      </c>
      <c r="O465" s="16" t="s">
        <v>1970</v>
      </c>
      <c r="P465" s="25"/>
      <c r="Q465" s="28" t="str">
        <f t="shared" si="9"/>
        <v>3VA1180-3EF46-0AA0</v>
      </c>
    </row>
    <row r="466" spans="1:17" s="20" customFormat="1" ht="14.45" hidden="1" x14ac:dyDescent="0.3">
      <c r="A466" s="7" t="s">
        <v>1971</v>
      </c>
      <c r="B466" t="s">
        <v>1972</v>
      </c>
      <c r="C466" s="7" t="s">
        <v>1356</v>
      </c>
      <c r="D466" s="3" t="s">
        <v>1356</v>
      </c>
      <c r="E466" s="3">
        <v>100</v>
      </c>
      <c r="F466" s="3" t="s">
        <v>1408</v>
      </c>
      <c r="G466" s="3" t="s">
        <v>1409</v>
      </c>
      <c r="H466" s="3">
        <v>25</v>
      </c>
      <c r="I466" s="25" t="s">
        <v>1359</v>
      </c>
      <c r="J466" s="26">
        <v>100</v>
      </c>
      <c r="K466" s="26" t="s">
        <v>1410</v>
      </c>
      <c r="L466" s="26" t="s">
        <v>1411</v>
      </c>
      <c r="M466" s="26">
        <v>25</v>
      </c>
      <c r="N466" s="26" t="s">
        <v>1362</v>
      </c>
      <c r="O466" s="16" t="s">
        <v>1973</v>
      </c>
      <c r="P466" s="25"/>
      <c r="Q466" s="28" t="str">
        <f t="shared" si="9"/>
        <v>3VA1110-3EF46-0AA0</v>
      </c>
    </row>
    <row r="467" spans="1:17" s="20" customFormat="1" ht="14.45" hidden="1" x14ac:dyDescent="0.3">
      <c r="A467" s="7" t="s">
        <v>1974</v>
      </c>
      <c r="B467" t="s">
        <v>1975</v>
      </c>
      <c r="C467" s="7" t="s">
        <v>1356</v>
      </c>
      <c r="D467" s="3" t="s">
        <v>1356</v>
      </c>
      <c r="E467" s="3">
        <v>125</v>
      </c>
      <c r="F467" s="3" t="s">
        <v>1415</v>
      </c>
      <c r="G467" s="3" t="s">
        <v>1416</v>
      </c>
      <c r="H467" s="3">
        <v>25</v>
      </c>
      <c r="I467" s="25" t="s">
        <v>1359</v>
      </c>
      <c r="J467" s="26">
        <v>125</v>
      </c>
      <c r="K467" s="26" t="s">
        <v>1417</v>
      </c>
      <c r="L467" s="26" t="s">
        <v>1418</v>
      </c>
      <c r="M467" s="26">
        <v>25</v>
      </c>
      <c r="N467" s="26" t="s">
        <v>1362</v>
      </c>
      <c r="O467" s="16" t="s">
        <v>1976</v>
      </c>
      <c r="P467" s="25"/>
      <c r="Q467" s="28" t="str">
        <f t="shared" si="9"/>
        <v>3VA1112-3EF46-0AA0</v>
      </c>
    </row>
    <row r="468" spans="1:17" s="20" customFormat="1" ht="14.45" hidden="1" x14ac:dyDescent="0.3">
      <c r="A468" s="7" t="s">
        <v>1977</v>
      </c>
      <c r="B468" t="s">
        <v>1978</v>
      </c>
      <c r="C468" s="7" t="s">
        <v>1356</v>
      </c>
      <c r="D468" s="3" t="s">
        <v>1356</v>
      </c>
      <c r="E468" s="3">
        <v>160</v>
      </c>
      <c r="F468" s="3" t="s">
        <v>1422</v>
      </c>
      <c r="G468" s="3" t="s">
        <v>1423</v>
      </c>
      <c r="H468" s="3">
        <v>25</v>
      </c>
      <c r="I468" s="25" t="s">
        <v>1359</v>
      </c>
      <c r="J468" s="26">
        <v>160</v>
      </c>
      <c r="K468" s="26" t="s">
        <v>1424</v>
      </c>
      <c r="L468" s="26" t="s">
        <v>1425</v>
      </c>
      <c r="M468" s="26">
        <v>25</v>
      </c>
      <c r="N468" s="26" t="s">
        <v>1362</v>
      </c>
      <c r="O468" s="16" t="s">
        <v>1979</v>
      </c>
      <c r="P468" s="25"/>
      <c r="Q468" s="28" t="str">
        <f t="shared" si="9"/>
        <v>3VA1116-3EF46-0AA0</v>
      </c>
    </row>
    <row r="469" spans="1:17" s="20" customFormat="1" ht="14.45" hidden="1" x14ac:dyDescent="0.3">
      <c r="A469" s="7" t="s">
        <v>1947</v>
      </c>
      <c r="B469" t="s">
        <v>1948</v>
      </c>
      <c r="C469" s="7" t="s">
        <v>1356</v>
      </c>
      <c r="D469" s="3" t="s">
        <v>1356</v>
      </c>
      <c r="E469" s="3">
        <v>16</v>
      </c>
      <c r="F469" s="3" t="s">
        <v>1357</v>
      </c>
      <c r="G469" s="3" t="s">
        <v>1358</v>
      </c>
      <c r="H469" s="3">
        <v>25</v>
      </c>
      <c r="I469" s="25" t="s">
        <v>1427</v>
      </c>
      <c r="J469" s="26">
        <v>25</v>
      </c>
      <c r="K469" s="26" t="s">
        <v>1428</v>
      </c>
      <c r="L469" s="26" t="s">
        <v>1429</v>
      </c>
      <c r="M469" s="26">
        <v>55</v>
      </c>
      <c r="N469" s="26" t="s">
        <v>1430</v>
      </c>
      <c r="O469" s="16" t="s">
        <v>1980</v>
      </c>
      <c r="P469" s="25"/>
      <c r="Q469" s="28" t="str">
        <f t="shared" si="9"/>
        <v>3VA2025-5HL46-0AA0</v>
      </c>
    </row>
    <row r="470" spans="1:17" s="20" customFormat="1" ht="14.45" hidden="1" x14ac:dyDescent="0.3">
      <c r="A470" s="7" t="s">
        <v>1950</v>
      </c>
      <c r="B470" t="s">
        <v>1951</v>
      </c>
      <c r="C470" s="7" t="s">
        <v>1356</v>
      </c>
      <c r="D470" s="3" t="s">
        <v>1356</v>
      </c>
      <c r="E470" s="3">
        <v>20</v>
      </c>
      <c r="F470" s="3" t="s">
        <v>1366</v>
      </c>
      <c r="G470" s="3" t="s">
        <v>1367</v>
      </c>
      <c r="H470" s="3">
        <v>25</v>
      </c>
      <c r="I470" s="25" t="s">
        <v>1427</v>
      </c>
      <c r="J470" s="26">
        <v>25</v>
      </c>
      <c r="K470" s="26" t="s">
        <v>1428</v>
      </c>
      <c r="L470" s="26" t="s">
        <v>1429</v>
      </c>
      <c r="M470" s="26">
        <v>55</v>
      </c>
      <c r="N470" s="26" t="s">
        <v>1430</v>
      </c>
      <c r="O470" s="16" t="s">
        <v>1980</v>
      </c>
      <c r="P470" s="25"/>
      <c r="Q470" s="28" t="str">
        <f t="shared" si="9"/>
        <v>3VA2025-5HL46-0AA0</v>
      </c>
    </row>
    <row r="471" spans="1:17" s="20" customFormat="1" ht="14.45" hidden="1" x14ac:dyDescent="0.3">
      <c r="A471" s="7" t="s">
        <v>1953</v>
      </c>
      <c r="B471" t="s">
        <v>1954</v>
      </c>
      <c r="C471" s="7" t="s">
        <v>1356</v>
      </c>
      <c r="D471" s="3" t="s">
        <v>1356</v>
      </c>
      <c r="E471" s="3">
        <v>25</v>
      </c>
      <c r="F471" s="3" t="s">
        <v>1372</v>
      </c>
      <c r="G471" s="3" t="s">
        <v>1373</v>
      </c>
      <c r="H471" s="3">
        <v>25</v>
      </c>
      <c r="I471" s="25" t="s">
        <v>1427</v>
      </c>
      <c r="J471" s="26">
        <v>25</v>
      </c>
      <c r="K471" s="26" t="s">
        <v>1428</v>
      </c>
      <c r="L471" s="26" t="s">
        <v>1429</v>
      </c>
      <c r="M471" s="26">
        <v>55</v>
      </c>
      <c r="N471" s="26" t="s">
        <v>1430</v>
      </c>
      <c r="O471" s="16" t="s">
        <v>1980</v>
      </c>
      <c r="P471" s="25"/>
      <c r="Q471" s="28" t="str">
        <f t="shared" si="9"/>
        <v>3VA2025-5HL46-0AA0</v>
      </c>
    </row>
    <row r="472" spans="1:17" s="20" customFormat="1" ht="14.45" hidden="1" x14ac:dyDescent="0.3">
      <c r="A472" s="7" t="s">
        <v>1956</v>
      </c>
      <c r="B472" t="s">
        <v>1957</v>
      </c>
      <c r="C472" s="7" t="s">
        <v>1356</v>
      </c>
      <c r="D472" s="3" t="s">
        <v>1356</v>
      </c>
      <c r="E472" s="3">
        <v>32</v>
      </c>
      <c r="F472" s="3" t="s">
        <v>1378</v>
      </c>
      <c r="G472" s="3" t="s">
        <v>1379</v>
      </c>
      <c r="H472" s="3">
        <v>25</v>
      </c>
      <c r="I472" s="25" t="s">
        <v>1427</v>
      </c>
      <c r="J472" s="26">
        <v>40</v>
      </c>
      <c r="K472" s="26" t="s">
        <v>1432</v>
      </c>
      <c r="L472" s="26" t="s">
        <v>1433</v>
      </c>
      <c r="M472" s="26">
        <v>55</v>
      </c>
      <c r="N472" s="26" t="s">
        <v>1430</v>
      </c>
      <c r="O472" s="16" t="s">
        <v>1981</v>
      </c>
      <c r="P472" s="25"/>
      <c r="Q472" s="28" t="str">
        <f t="shared" si="9"/>
        <v>3VA2040-5HL46-0AA0</v>
      </c>
    </row>
    <row r="473" spans="1:17" s="20" customFormat="1" ht="14.45" hidden="1" x14ac:dyDescent="0.3">
      <c r="A473" s="7" t="s">
        <v>1959</v>
      </c>
      <c r="B473" t="s">
        <v>1960</v>
      </c>
      <c r="C473" s="7" t="s">
        <v>1356</v>
      </c>
      <c r="D473" s="3" t="s">
        <v>1356</v>
      </c>
      <c r="E473" s="3">
        <v>40</v>
      </c>
      <c r="F473" s="3" t="s">
        <v>1384</v>
      </c>
      <c r="G473" s="3" t="s">
        <v>1385</v>
      </c>
      <c r="H473" s="3">
        <v>25</v>
      </c>
      <c r="I473" s="25" t="s">
        <v>1427</v>
      </c>
      <c r="J473" s="26">
        <v>40</v>
      </c>
      <c r="K473" s="26" t="s">
        <v>1432</v>
      </c>
      <c r="L473" s="26" t="s">
        <v>1433</v>
      </c>
      <c r="M473" s="26">
        <v>55</v>
      </c>
      <c r="N473" s="26" t="s">
        <v>1430</v>
      </c>
      <c r="O473" s="16" t="s">
        <v>1981</v>
      </c>
      <c r="P473" s="25"/>
      <c r="Q473" s="28" t="str">
        <f t="shared" si="9"/>
        <v>3VA2040-5HL46-0AA0</v>
      </c>
    </row>
    <row r="474" spans="1:17" s="20" customFormat="1" ht="14.45" hidden="1" x14ac:dyDescent="0.3">
      <c r="A474" s="7" t="s">
        <v>1962</v>
      </c>
      <c r="B474" t="s">
        <v>1963</v>
      </c>
      <c r="C474" s="7" t="s">
        <v>1356</v>
      </c>
      <c r="D474" s="3" t="s">
        <v>1356</v>
      </c>
      <c r="E474" s="3">
        <v>50</v>
      </c>
      <c r="F474" s="3" t="s">
        <v>1390</v>
      </c>
      <c r="G474" s="3" t="s">
        <v>1391</v>
      </c>
      <c r="H474" s="3">
        <v>25</v>
      </c>
      <c r="I474" s="25" t="s">
        <v>1427</v>
      </c>
      <c r="J474" s="26">
        <v>63</v>
      </c>
      <c r="K474" s="26" t="s">
        <v>1435</v>
      </c>
      <c r="L474" s="26" t="s">
        <v>1436</v>
      </c>
      <c r="M474" s="26">
        <v>55</v>
      </c>
      <c r="N474" s="26" t="s">
        <v>1430</v>
      </c>
      <c r="O474" s="16" t="s">
        <v>1982</v>
      </c>
      <c r="P474" s="25"/>
      <c r="Q474" s="28" t="str">
        <f t="shared" si="9"/>
        <v>3VA2063-5HL46-0AA0</v>
      </c>
    </row>
    <row r="475" spans="1:17" s="20" customFormat="1" ht="14.45" hidden="1" x14ac:dyDescent="0.3">
      <c r="A475" s="7" t="s">
        <v>1965</v>
      </c>
      <c r="B475" t="s">
        <v>1966</v>
      </c>
      <c r="C475" s="7" t="s">
        <v>1356</v>
      </c>
      <c r="D475" s="3" t="s">
        <v>1356</v>
      </c>
      <c r="E475" s="3">
        <v>63</v>
      </c>
      <c r="F475" s="3" t="s">
        <v>1396</v>
      </c>
      <c r="G475" s="3" t="s">
        <v>1397</v>
      </c>
      <c r="H475" s="3">
        <v>25</v>
      </c>
      <c r="I475" s="25" t="s">
        <v>1427</v>
      </c>
      <c r="J475" s="26">
        <v>63</v>
      </c>
      <c r="K475" s="26" t="s">
        <v>1435</v>
      </c>
      <c r="L475" s="26" t="s">
        <v>1436</v>
      </c>
      <c r="M475" s="26">
        <v>55</v>
      </c>
      <c r="N475" s="26" t="s">
        <v>1430</v>
      </c>
      <c r="O475" s="16" t="s">
        <v>1982</v>
      </c>
      <c r="P475" s="25"/>
      <c r="Q475" s="28" t="str">
        <f t="shared" si="9"/>
        <v>3VA2063-5HL46-0AA0</v>
      </c>
    </row>
    <row r="476" spans="1:17" s="20" customFormat="1" ht="14.45" hidden="1" x14ac:dyDescent="0.3">
      <c r="A476" s="7" t="s">
        <v>1968</v>
      </c>
      <c r="B476" t="s">
        <v>1969</v>
      </c>
      <c r="C476" s="7" t="s">
        <v>1356</v>
      </c>
      <c r="D476" s="3" t="s">
        <v>1356</v>
      </c>
      <c r="E476" s="3">
        <v>80</v>
      </c>
      <c r="F476" s="3" t="s">
        <v>1402</v>
      </c>
      <c r="G476" s="3" t="s">
        <v>1403</v>
      </c>
      <c r="H476" s="3">
        <v>25</v>
      </c>
      <c r="I476" s="25" t="s">
        <v>1427</v>
      </c>
      <c r="J476" s="26">
        <v>100</v>
      </c>
      <c r="K476" s="26" t="s">
        <v>1438</v>
      </c>
      <c r="L476" s="26" t="s">
        <v>1439</v>
      </c>
      <c r="M476" s="26">
        <v>55</v>
      </c>
      <c r="N476" s="26" t="s">
        <v>1430</v>
      </c>
      <c r="O476" s="16" t="s">
        <v>1983</v>
      </c>
      <c r="P476" s="25"/>
      <c r="Q476" s="28" t="str">
        <f t="shared" si="9"/>
        <v>3VA2010-5HL46-0AA0</v>
      </c>
    </row>
    <row r="477" spans="1:17" s="20" customFormat="1" ht="14.45" hidden="1" x14ac:dyDescent="0.3">
      <c r="A477" s="7" t="s">
        <v>1971</v>
      </c>
      <c r="B477" t="s">
        <v>1972</v>
      </c>
      <c r="C477" s="7" t="s">
        <v>1356</v>
      </c>
      <c r="D477" s="3" t="s">
        <v>1356</v>
      </c>
      <c r="E477" s="3">
        <v>100</v>
      </c>
      <c r="F477" s="3" t="s">
        <v>1408</v>
      </c>
      <c r="G477" s="3" t="s">
        <v>1409</v>
      </c>
      <c r="H477" s="3">
        <v>25</v>
      </c>
      <c r="I477" s="25" t="s">
        <v>1427</v>
      </c>
      <c r="J477" s="26">
        <v>100</v>
      </c>
      <c r="K477" s="26" t="s">
        <v>1438</v>
      </c>
      <c r="L477" s="26" t="s">
        <v>1439</v>
      </c>
      <c r="M477" s="26">
        <v>55</v>
      </c>
      <c r="N477" s="26" t="s">
        <v>1430</v>
      </c>
      <c r="O477" s="16" t="s">
        <v>1983</v>
      </c>
      <c r="P477" s="25"/>
      <c r="Q477" s="28" t="str">
        <f t="shared" si="9"/>
        <v>3VA2010-5HL46-0AA0</v>
      </c>
    </row>
    <row r="478" spans="1:17" s="20" customFormat="1" ht="14.45" hidden="1" x14ac:dyDescent="0.3">
      <c r="A478" s="7" t="s">
        <v>1947</v>
      </c>
      <c r="B478" t="s">
        <v>1948</v>
      </c>
      <c r="C478" s="7" t="s">
        <v>1356</v>
      </c>
      <c r="D478" s="3" t="s">
        <v>1356</v>
      </c>
      <c r="E478" s="3">
        <v>16</v>
      </c>
      <c r="F478" s="3" t="s">
        <v>1357</v>
      </c>
      <c r="G478" s="3" t="s">
        <v>1358</v>
      </c>
      <c r="H478" s="3">
        <v>25</v>
      </c>
      <c r="I478" s="25" t="s">
        <v>1427</v>
      </c>
      <c r="J478" s="26">
        <v>25</v>
      </c>
      <c r="K478" s="26" t="s">
        <v>1428</v>
      </c>
      <c r="L478" s="26" t="s">
        <v>1429</v>
      </c>
      <c r="M478" s="26">
        <v>55</v>
      </c>
      <c r="N478" s="26" t="s">
        <v>1430</v>
      </c>
      <c r="O478" s="16" t="s">
        <v>1984</v>
      </c>
      <c r="P478" s="25"/>
      <c r="Q478" s="28" t="str">
        <f t="shared" si="9"/>
        <v>3VA2125-5HL46-0AA0</v>
      </c>
    </row>
    <row r="479" spans="1:17" s="20" customFormat="1" ht="14.45" hidden="1" x14ac:dyDescent="0.3">
      <c r="A479" s="7" t="s">
        <v>1950</v>
      </c>
      <c r="B479" t="s">
        <v>1951</v>
      </c>
      <c r="C479" s="7" t="s">
        <v>1356</v>
      </c>
      <c r="D479" s="3" t="s">
        <v>1356</v>
      </c>
      <c r="E479" s="3">
        <v>20</v>
      </c>
      <c r="F479" s="3" t="s">
        <v>1366</v>
      </c>
      <c r="G479" s="3" t="s">
        <v>1367</v>
      </c>
      <c r="H479" s="3">
        <v>25</v>
      </c>
      <c r="I479" s="25" t="s">
        <v>1427</v>
      </c>
      <c r="J479" s="26">
        <v>25</v>
      </c>
      <c r="K479" s="26" t="s">
        <v>1428</v>
      </c>
      <c r="L479" s="26" t="s">
        <v>1429</v>
      </c>
      <c r="M479" s="26">
        <v>55</v>
      </c>
      <c r="N479" s="26" t="s">
        <v>1430</v>
      </c>
      <c r="O479" s="16" t="s">
        <v>1984</v>
      </c>
      <c r="P479" s="25"/>
      <c r="Q479" s="28" t="str">
        <f t="shared" si="9"/>
        <v>3VA2125-5HL46-0AA0</v>
      </c>
    </row>
    <row r="480" spans="1:17" s="20" customFormat="1" ht="14.45" hidden="1" x14ac:dyDescent="0.3">
      <c r="A480" s="7" t="s">
        <v>1953</v>
      </c>
      <c r="B480" t="s">
        <v>1954</v>
      </c>
      <c r="C480" s="7" t="s">
        <v>1356</v>
      </c>
      <c r="D480" s="3" t="s">
        <v>1356</v>
      </c>
      <c r="E480" s="3">
        <v>25</v>
      </c>
      <c r="F480" s="3" t="s">
        <v>1372</v>
      </c>
      <c r="G480" s="3" t="s">
        <v>1373</v>
      </c>
      <c r="H480" s="3">
        <v>25</v>
      </c>
      <c r="I480" s="25" t="s">
        <v>1427</v>
      </c>
      <c r="J480" s="26">
        <v>25</v>
      </c>
      <c r="K480" s="26" t="s">
        <v>1428</v>
      </c>
      <c r="L480" s="26" t="s">
        <v>1429</v>
      </c>
      <c r="M480" s="26">
        <v>55</v>
      </c>
      <c r="N480" s="26" t="s">
        <v>1430</v>
      </c>
      <c r="O480" s="16" t="s">
        <v>1984</v>
      </c>
      <c r="P480" s="25"/>
      <c r="Q480" s="28" t="str">
        <f t="shared" si="9"/>
        <v>3VA2125-5HL46-0AA0</v>
      </c>
    </row>
    <row r="481" spans="1:17" s="20" customFormat="1" ht="14.45" hidden="1" x14ac:dyDescent="0.3">
      <c r="A481" s="7" t="s">
        <v>1956</v>
      </c>
      <c r="B481" t="s">
        <v>1957</v>
      </c>
      <c r="C481" s="7" t="s">
        <v>1356</v>
      </c>
      <c r="D481" s="3" t="s">
        <v>1356</v>
      </c>
      <c r="E481" s="3">
        <v>32</v>
      </c>
      <c r="F481" s="3" t="s">
        <v>1378</v>
      </c>
      <c r="G481" s="3" t="s">
        <v>1379</v>
      </c>
      <c r="H481" s="3">
        <v>25</v>
      </c>
      <c r="I481" s="25" t="s">
        <v>1427</v>
      </c>
      <c r="J481" s="26">
        <v>40</v>
      </c>
      <c r="K481" s="26" t="s">
        <v>1432</v>
      </c>
      <c r="L481" s="26" t="s">
        <v>1433</v>
      </c>
      <c r="M481" s="26">
        <v>55</v>
      </c>
      <c r="N481" s="26" t="s">
        <v>1430</v>
      </c>
      <c r="O481" s="16" t="s">
        <v>1985</v>
      </c>
      <c r="P481" s="25"/>
      <c r="Q481" s="28" t="str">
        <f t="shared" si="9"/>
        <v>3VA2140-5HL46-0AA0</v>
      </c>
    </row>
    <row r="482" spans="1:17" s="20" customFormat="1" ht="14.45" hidden="1" x14ac:dyDescent="0.3">
      <c r="A482" s="7" t="s">
        <v>1959</v>
      </c>
      <c r="B482" t="s">
        <v>1960</v>
      </c>
      <c r="C482" s="7" t="s">
        <v>1356</v>
      </c>
      <c r="D482" s="3" t="s">
        <v>1356</v>
      </c>
      <c r="E482" s="3">
        <v>40</v>
      </c>
      <c r="F482" s="3" t="s">
        <v>1384</v>
      </c>
      <c r="G482" s="3" t="s">
        <v>1385</v>
      </c>
      <c r="H482" s="3">
        <v>25</v>
      </c>
      <c r="I482" s="25" t="s">
        <v>1427</v>
      </c>
      <c r="J482" s="26">
        <v>40</v>
      </c>
      <c r="K482" s="26" t="s">
        <v>1432</v>
      </c>
      <c r="L482" s="26" t="s">
        <v>1433</v>
      </c>
      <c r="M482" s="26">
        <v>55</v>
      </c>
      <c r="N482" s="26" t="s">
        <v>1430</v>
      </c>
      <c r="O482" s="16" t="s">
        <v>1985</v>
      </c>
      <c r="P482" s="25"/>
      <c r="Q482" s="28" t="str">
        <f t="shared" si="9"/>
        <v>3VA2140-5HL46-0AA0</v>
      </c>
    </row>
    <row r="483" spans="1:17" s="20" customFormat="1" ht="14.45" hidden="1" x14ac:dyDescent="0.3">
      <c r="A483" s="7" t="s">
        <v>1962</v>
      </c>
      <c r="B483" t="s">
        <v>1963</v>
      </c>
      <c r="C483" s="7" t="s">
        <v>1356</v>
      </c>
      <c r="D483" s="3" t="s">
        <v>1356</v>
      </c>
      <c r="E483" s="3">
        <v>50</v>
      </c>
      <c r="F483" s="3" t="s">
        <v>1390</v>
      </c>
      <c r="G483" s="3" t="s">
        <v>1391</v>
      </c>
      <c r="H483" s="3">
        <v>25</v>
      </c>
      <c r="I483" s="25" t="s">
        <v>1427</v>
      </c>
      <c r="J483" s="26">
        <v>63</v>
      </c>
      <c r="K483" s="26" t="s">
        <v>1435</v>
      </c>
      <c r="L483" s="26" t="s">
        <v>1436</v>
      </c>
      <c r="M483" s="26">
        <v>55</v>
      </c>
      <c r="N483" s="26" t="s">
        <v>1430</v>
      </c>
      <c r="O483" s="16" t="s">
        <v>1986</v>
      </c>
      <c r="P483" s="25"/>
      <c r="Q483" s="28" t="str">
        <f t="shared" si="9"/>
        <v>3VA2163-5HL46-0AA0</v>
      </c>
    </row>
    <row r="484" spans="1:17" s="20" customFormat="1" ht="14.45" hidden="1" x14ac:dyDescent="0.3">
      <c r="A484" s="7" t="s">
        <v>1965</v>
      </c>
      <c r="B484" t="s">
        <v>1966</v>
      </c>
      <c r="C484" s="7" t="s">
        <v>1356</v>
      </c>
      <c r="D484" s="3" t="s">
        <v>1356</v>
      </c>
      <c r="E484" s="3">
        <v>63</v>
      </c>
      <c r="F484" s="3" t="s">
        <v>1396</v>
      </c>
      <c r="G484" s="3" t="s">
        <v>1397</v>
      </c>
      <c r="H484" s="3">
        <v>25</v>
      </c>
      <c r="I484" s="25" t="s">
        <v>1427</v>
      </c>
      <c r="J484" s="26">
        <v>63</v>
      </c>
      <c r="K484" s="26" t="s">
        <v>1435</v>
      </c>
      <c r="L484" s="26" t="s">
        <v>1436</v>
      </c>
      <c r="M484" s="26">
        <v>55</v>
      </c>
      <c r="N484" s="26" t="s">
        <v>1430</v>
      </c>
      <c r="O484" s="16" t="s">
        <v>1986</v>
      </c>
      <c r="P484" s="25"/>
      <c r="Q484" s="28" t="str">
        <f t="shared" si="9"/>
        <v>3VA2163-5HL46-0AA0</v>
      </c>
    </row>
    <row r="485" spans="1:17" s="20" customFormat="1" ht="14.45" hidden="1" x14ac:dyDescent="0.3">
      <c r="A485" s="7" t="s">
        <v>1968</v>
      </c>
      <c r="B485" t="s">
        <v>1969</v>
      </c>
      <c r="C485" s="7" t="s">
        <v>1356</v>
      </c>
      <c r="D485" s="3" t="s">
        <v>1356</v>
      </c>
      <c r="E485" s="3">
        <v>80</v>
      </c>
      <c r="F485" s="3" t="s">
        <v>1402</v>
      </c>
      <c r="G485" s="3" t="s">
        <v>1403</v>
      </c>
      <c r="H485" s="3">
        <v>25</v>
      </c>
      <c r="I485" s="25" t="s">
        <v>1427</v>
      </c>
      <c r="J485" s="26">
        <v>100</v>
      </c>
      <c r="K485" s="26" t="s">
        <v>1438</v>
      </c>
      <c r="L485" s="26" t="s">
        <v>1439</v>
      </c>
      <c r="M485" s="26">
        <v>55</v>
      </c>
      <c r="N485" s="26" t="s">
        <v>1430</v>
      </c>
      <c r="O485" s="16" t="s">
        <v>1987</v>
      </c>
      <c r="P485" s="25"/>
      <c r="Q485" s="28" t="str">
        <f t="shared" si="9"/>
        <v>3VA2110-5HL46-0AA0</v>
      </c>
    </row>
    <row r="486" spans="1:17" s="20" customFormat="1" ht="14.45" hidden="1" x14ac:dyDescent="0.3">
      <c r="A486" s="7" t="s">
        <v>1971</v>
      </c>
      <c r="B486" t="s">
        <v>1972</v>
      </c>
      <c r="C486" s="7" t="s">
        <v>1356</v>
      </c>
      <c r="D486" s="3" t="s">
        <v>1356</v>
      </c>
      <c r="E486" s="3">
        <v>100</v>
      </c>
      <c r="F486" s="3" t="s">
        <v>1408</v>
      </c>
      <c r="G486" s="3" t="s">
        <v>1409</v>
      </c>
      <c r="H486" s="3">
        <v>25</v>
      </c>
      <c r="I486" s="25" t="s">
        <v>1427</v>
      </c>
      <c r="J486" s="26">
        <v>100</v>
      </c>
      <c r="K486" s="26" t="s">
        <v>1438</v>
      </c>
      <c r="L486" s="26" t="s">
        <v>1439</v>
      </c>
      <c r="M486" s="26">
        <v>55</v>
      </c>
      <c r="N486" s="26" t="s">
        <v>1430</v>
      </c>
      <c r="O486" s="16" t="s">
        <v>1987</v>
      </c>
      <c r="P486" s="25"/>
      <c r="Q486" s="28" t="str">
        <f t="shared" si="9"/>
        <v>3VA2110-5HL46-0AA0</v>
      </c>
    </row>
    <row r="487" spans="1:17" s="20" customFormat="1" ht="14.45" hidden="1" x14ac:dyDescent="0.3">
      <c r="A487" s="7" t="s">
        <v>1974</v>
      </c>
      <c r="B487" t="s">
        <v>1975</v>
      </c>
      <c r="C487" s="7" t="s">
        <v>1356</v>
      </c>
      <c r="D487" s="3" t="s">
        <v>1356</v>
      </c>
      <c r="E487" s="3">
        <v>125</v>
      </c>
      <c r="F487" s="3" t="s">
        <v>1415</v>
      </c>
      <c r="G487" s="3" t="s">
        <v>1416</v>
      </c>
      <c r="H487" s="3">
        <v>25</v>
      </c>
      <c r="I487" s="25" t="s">
        <v>1427</v>
      </c>
      <c r="J487" s="26">
        <v>160</v>
      </c>
      <c r="K487" s="26" t="s">
        <v>1445</v>
      </c>
      <c r="L487" s="26" t="s">
        <v>1446</v>
      </c>
      <c r="M487" s="26">
        <v>55</v>
      </c>
      <c r="N487" s="26" t="s">
        <v>1430</v>
      </c>
      <c r="O487" s="16" t="s">
        <v>1988</v>
      </c>
      <c r="P487" s="25"/>
      <c r="Q487" s="28" t="str">
        <f t="shared" si="9"/>
        <v>3VA2116-5HL46-0AA0</v>
      </c>
    </row>
    <row r="488" spans="1:17" s="20" customFormat="1" ht="14.45" hidden="1" x14ac:dyDescent="0.3">
      <c r="A488" s="7" t="s">
        <v>1977</v>
      </c>
      <c r="B488" t="s">
        <v>1978</v>
      </c>
      <c r="C488" s="7" t="s">
        <v>1356</v>
      </c>
      <c r="D488" s="3" t="s">
        <v>1356</v>
      </c>
      <c r="E488" s="3">
        <v>160</v>
      </c>
      <c r="F488" s="3" t="s">
        <v>1422</v>
      </c>
      <c r="G488" s="3" t="s">
        <v>1423</v>
      </c>
      <c r="H488" s="3">
        <v>25</v>
      </c>
      <c r="I488" s="25" t="s">
        <v>1427</v>
      </c>
      <c r="J488" s="26">
        <v>160</v>
      </c>
      <c r="K488" s="26" t="s">
        <v>1445</v>
      </c>
      <c r="L488" s="26" t="s">
        <v>1446</v>
      </c>
      <c r="M488" s="26">
        <v>55</v>
      </c>
      <c r="N488" s="26" t="s">
        <v>1430</v>
      </c>
      <c r="O488" s="16" t="s">
        <v>1988</v>
      </c>
      <c r="P488" s="25"/>
      <c r="Q488" s="28" t="str">
        <f t="shared" si="9"/>
        <v>3VA2116-5HL46-0AA0</v>
      </c>
    </row>
    <row r="489" spans="1:17" s="20" customFormat="1" ht="14.45" hidden="1" x14ac:dyDescent="0.3">
      <c r="A489" s="7" t="s">
        <v>1989</v>
      </c>
      <c r="B489" t="s">
        <v>1990</v>
      </c>
      <c r="C489" s="7" t="s">
        <v>1356</v>
      </c>
      <c r="D489" s="3" t="s">
        <v>1356</v>
      </c>
      <c r="E489" s="3">
        <v>160</v>
      </c>
      <c r="F489" s="3">
        <v>160</v>
      </c>
      <c r="G489" s="3">
        <v>800</v>
      </c>
      <c r="H489" s="3">
        <v>25</v>
      </c>
      <c r="I489" s="25" t="s">
        <v>1450</v>
      </c>
      <c r="J489" s="26">
        <v>160</v>
      </c>
      <c r="K489" s="26">
        <v>160</v>
      </c>
      <c r="L489" s="29">
        <v>1600</v>
      </c>
      <c r="M489" s="26">
        <v>25</v>
      </c>
      <c r="N489" s="26" t="s">
        <v>1451</v>
      </c>
      <c r="O489" s="16" t="s">
        <v>1991</v>
      </c>
      <c r="P489" s="25"/>
      <c r="Q489" s="28" t="str">
        <f t="shared" si="9"/>
        <v>3VA1116-3ED46-0AA0</v>
      </c>
    </row>
    <row r="490" spans="1:17" s="20" customFormat="1" ht="14.45" hidden="1" x14ac:dyDescent="0.3">
      <c r="A490" s="7" t="s">
        <v>1992</v>
      </c>
      <c r="B490" t="s">
        <v>1993</v>
      </c>
      <c r="C490" s="7" t="s">
        <v>1356</v>
      </c>
      <c r="D490" s="3" t="s">
        <v>1356</v>
      </c>
      <c r="E490" s="3">
        <v>125</v>
      </c>
      <c r="F490" s="3">
        <v>125</v>
      </c>
      <c r="G490" s="3">
        <v>625</v>
      </c>
      <c r="H490" s="3">
        <v>25</v>
      </c>
      <c r="I490" s="25" t="s">
        <v>1450</v>
      </c>
      <c r="J490" s="26">
        <v>125</v>
      </c>
      <c r="K490" s="26">
        <v>125</v>
      </c>
      <c r="L490" s="29">
        <v>1250</v>
      </c>
      <c r="M490" s="26">
        <v>25</v>
      </c>
      <c r="N490" s="26" t="s">
        <v>1451</v>
      </c>
      <c r="O490" s="16" t="s">
        <v>1994</v>
      </c>
      <c r="P490" s="25"/>
      <c r="Q490" s="28" t="str">
        <f t="shared" si="9"/>
        <v>3VA1112-3ED46-0AA0</v>
      </c>
    </row>
    <row r="491" spans="1:17" s="20" customFormat="1" ht="14.45" hidden="1" x14ac:dyDescent="0.3">
      <c r="A491" s="7" t="s">
        <v>1995</v>
      </c>
      <c r="B491" t="s">
        <v>1996</v>
      </c>
      <c r="C491" s="7" t="s">
        <v>1356</v>
      </c>
      <c r="D491" s="3" t="s">
        <v>1356</v>
      </c>
      <c r="E491" s="3">
        <v>100</v>
      </c>
      <c r="F491" s="3">
        <v>100</v>
      </c>
      <c r="G491" s="3">
        <v>500</v>
      </c>
      <c r="H491" s="3">
        <v>25</v>
      </c>
      <c r="I491" s="25" t="s">
        <v>1450</v>
      </c>
      <c r="J491" s="26">
        <v>100</v>
      </c>
      <c r="K491" s="26">
        <v>100</v>
      </c>
      <c r="L491" s="29">
        <v>1000</v>
      </c>
      <c r="M491" s="26">
        <v>25</v>
      </c>
      <c r="N491" s="26" t="s">
        <v>1451</v>
      </c>
      <c r="O491" s="16" t="s">
        <v>1997</v>
      </c>
      <c r="P491" s="25"/>
      <c r="Q491" s="28" t="str">
        <f t="shared" si="9"/>
        <v>3VA1110-3ED46-0AA0</v>
      </c>
    </row>
    <row r="492" spans="1:17" s="20" customFormat="1" ht="14.45" hidden="1" x14ac:dyDescent="0.3">
      <c r="A492" s="7" t="s">
        <v>1998</v>
      </c>
      <c r="B492" t="s">
        <v>1999</v>
      </c>
      <c r="C492" s="7" t="s">
        <v>1356</v>
      </c>
      <c r="D492" s="3" t="s">
        <v>1356</v>
      </c>
      <c r="E492" s="3">
        <v>80</v>
      </c>
      <c r="F492" s="3">
        <v>80</v>
      </c>
      <c r="G492" s="3">
        <v>400</v>
      </c>
      <c r="H492" s="3">
        <v>25</v>
      </c>
      <c r="I492" s="25" t="s">
        <v>1450</v>
      </c>
      <c r="J492" s="26">
        <v>80</v>
      </c>
      <c r="K492" s="26">
        <v>80</v>
      </c>
      <c r="L492" s="26">
        <v>800</v>
      </c>
      <c r="M492" s="26">
        <v>25</v>
      </c>
      <c r="N492" s="26" t="s">
        <v>1451</v>
      </c>
      <c r="O492" s="16" t="s">
        <v>2000</v>
      </c>
      <c r="P492" s="25"/>
      <c r="Q492" s="28" t="str">
        <f t="shared" si="9"/>
        <v>3VA1180-3ED46-0AA0</v>
      </c>
    </row>
    <row r="493" spans="1:17" s="20" customFormat="1" ht="14.45" hidden="1" x14ac:dyDescent="0.3">
      <c r="A493" s="7" t="s">
        <v>2001</v>
      </c>
      <c r="B493" t="s">
        <v>2002</v>
      </c>
      <c r="C493" s="7" t="s">
        <v>1356</v>
      </c>
      <c r="D493" s="3" t="s">
        <v>1356</v>
      </c>
      <c r="E493" s="3">
        <v>63</v>
      </c>
      <c r="F493" s="3">
        <v>63</v>
      </c>
      <c r="G493" s="3">
        <v>315</v>
      </c>
      <c r="H493" s="3">
        <v>25</v>
      </c>
      <c r="I493" s="25" t="s">
        <v>1450</v>
      </c>
      <c r="J493" s="26">
        <v>63</v>
      </c>
      <c r="K493" s="26">
        <v>63</v>
      </c>
      <c r="L493" s="26">
        <v>630</v>
      </c>
      <c r="M493" s="26">
        <v>25</v>
      </c>
      <c r="N493" s="26" t="s">
        <v>1451</v>
      </c>
      <c r="O493" s="16" t="s">
        <v>2003</v>
      </c>
      <c r="P493" s="25"/>
      <c r="Q493" s="28" t="str">
        <f t="shared" si="9"/>
        <v>3VA1163-3ED46-0AA0</v>
      </c>
    </row>
    <row r="494" spans="1:17" s="20" customFormat="1" ht="14.45" hidden="1" x14ac:dyDescent="0.3">
      <c r="A494" s="7" t="s">
        <v>2004</v>
      </c>
      <c r="B494" t="s">
        <v>2005</v>
      </c>
      <c r="C494" s="7" t="s">
        <v>1356</v>
      </c>
      <c r="D494" s="3" t="s">
        <v>1356</v>
      </c>
      <c r="E494" s="3">
        <v>50</v>
      </c>
      <c r="F494" s="3">
        <v>50</v>
      </c>
      <c r="G494" s="3">
        <v>250</v>
      </c>
      <c r="H494" s="3">
        <v>25</v>
      </c>
      <c r="I494" s="25" t="s">
        <v>1450</v>
      </c>
      <c r="J494" s="26">
        <v>50</v>
      </c>
      <c r="K494" s="26">
        <v>50</v>
      </c>
      <c r="L494" s="26">
        <v>500</v>
      </c>
      <c r="M494" s="26">
        <v>25</v>
      </c>
      <c r="N494" s="26" t="s">
        <v>1451</v>
      </c>
      <c r="O494" s="16" t="s">
        <v>2006</v>
      </c>
      <c r="P494" s="25"/>
      <c r="Q494" s="28" t="str">
        <f t="shared" si="9"/>
        <v>3VA1150-3ED46-0AA0</v>
      </c>
    </row>
    <row r="495" spans="1:17" s="20" customFormat="1" ht="14.45" hidden="1" x14ac:dyDescent="0.3">
      <c r="A495" s="7" t="s">
        <v>2007</v>
      </c>
      <c r="B495" t="s">
        <v>2008</v>
      </c>
      <c r="C495" s="7" t="s">
        <v>1356</v>
      </c>
      <c r="D495" s="3" t="s">
        <v>1356</v>
      </c>
      <c r="E495" s="3">
        <v>40</v>
      </c>
      <c r="F495" s="3">
        <v>40</v>
      </c>
      <c r="G495" s="3">
        <v>200</v>
      </c>
      <c r="H495" s="3">
        <v>25</v>
      </c>
      <c r="I495" s="25" t="s">
        <v>1450</v>
      </c>
      <c r="J495" s="26">
        <v>40</v>
      </c>
      <c r="K495" s="26">
        <v>40</v>
      </c>
      <c r="L495" s="26">
        <v>400</v>
      </c>
      <c r="M495" s="26">
        <v>25</v>
      </c>
      <c r="N495" s="26" t="s">
        <v>1451</v>
      </c>
      <c r="O495" s="16" t="s">
        <v>2009</v>
      </c>
      <c r="P495" s="25"/>
      <c r="Q495" s="28" t="str">
        <f t="shared" si="9"/>
        <v>3VA1140-3ED46-0AA0</v>
      </c>
    </row>
    <row r="496" spans="1:17" s="20" customFormat="1" ht="14.45" hidden="1" x14ac:dyDescent="0.3">
      <c r="A496" s="7" t="s">
        <v>2010</v>
      </c>
      <c r="B496" t="s">
        <v>2011</v>
      </c>
      <c r="C496" s="7" t="s">
        <v>1356</v>
      </c>
      <c r="D496" s="3" t="s">
        <v>1356</v>
      </c>
      <c r="E496" s="3">
        <v>32</v>
      </c>
      <c r="F496" s="3" t="s">
        <v>1356</v>
      </c>
      <c r="G496" s="3" t="s">
        <v>1511</v>
      </c>
      <c r="H496" s="3">
        <v>25</v>
      </c>
      <c r="I496" s="25" t="s">
        <v>1475</v>
      </c>
      <c r="J496" s="26" t="s">
        <v>1356</v>
      </c>
      <c r="K496" s="26" t="s">
        <v>1356</v>
      </c>
      <c r="L496" s="26" t="s">
        <v>1356</v>
      </c>
      <c r="M496" s="26" t="s">
        <v>1356</v>
      </c>
      <c r="N496" s="26" t="s">
        <v>1356</v>
      </c>
      <c r="O496" s="18" t="s">
        <v>1356</v>
      </c>
      <c r="P496" s="25" t="s">
        <v>2012</v>
      </c>
      <c r="Q496" s="28"/>
    </row>
    <row r="497" spans="1:17" s="20" customFormat="1" ht="14.45" hidden="1" x14ac:dyDescent="0.3">
      <c r="A497" s="7" t="s">
        <v>2013</v>
      </c>
      <c r="B497" t="s">
        <v>2014</v>
      </c>
      <c r="C497" s="7" t="s">
        <v>1356</v>
      </c>
      <c r="D497" s="3" t="s">
        <v>1356</v>
      </c>
      <c r="E497" s="3">
        <v>40</v>
      </c>
      <c r="F497" s="3" t="s">
        <v>1356</v>
      </c>
      <c r="G497" s="3" t="s">
        <v>1385</v>
      </c>
      <c r="H497" s="3">
        <v>25</v>
      </c>
      <c r="I497" s="25" t="s">
        <v>1475</v>
      </c>
      <c r="J497" s="26" t="s">
        <v>1356</v>
      </c>
      <c r="K497" s="26" t="s">
        <v>1356</v>
      </c>
      <c r="L497" s="26" t="s">
        <v>1356</v>
      </c>
      <c r="M497" s="26" t="s">
        <v>1356</v>
      </c>
      <c r="N497" s="26" t="s">
        <v>1356</v>
      </c>
      <c r="O497" s="18" t="s">
        <v>1356</v>
      </c>
      <c r="P497" s="25" t="s">
        <v>2012</v>
      </c>
      <c r="Q497" s="28"/>
    </row>
    <row r="498" spans="1:17" s="20" customFormat="1" ht="14.45" hidden="1" x14ac:dyDescent="0.3">
      <c r="A498" s="7" t="s">
        <v>2015</v>
      </c>
      <c r="B498" t="s">
        <v>2016</v>
      </c>
      <c r="C498" s="7" t="s">
        <v>1356</v>
      </c>
      <c r="D498" s="3" t="s">
        <v>1356</v>
      </c>
      <c r="E498" s="3">
        <v>50</v>
      </c>
      <c r="F498" s="3" t="s">
        <v>1356</v>
      </c>
      <c r="G498" s="3" t="s">
        <v>1391</v>
      </c>
      <c r="H498" s="3">
        <v>25</v>
      </c>
      <c r="I498" s="25" t="s">
        <v>1475</v>
      </c>
      <c r="J498" s="26" t="s">
        <v>1356</v>
      </c>
      <c r="K498" s="26" t="s">
        <v>1356</v>
      </c>
      <c r="L498" s="26" t="s">
        <v>1356</v>
      </c>
      <c r="M498" s="26" t="s">
        <v>1356</v>
      </c>
      <c r="N498" s="26" t="s">
        <v>1356</v>
      </c>
      <c r="O498" s="18" t="s">
        <v>1356</v>
      </c>
      <c r="P498" s="25" t="s">
        <v>2012</v>
      </c>
      <c r="Q498" s="28"/>
    </row>
    <row r="499" spans="1:17" s="20" customFormat="1" ht="14.45" hidden="1" x14ac:dyDescent="0.3">
      <c r="A499" s="7" t="s">
        <v>2017</v>
      </c>
      <c r="B499" t="s">
        <v>2018</v>
      </c>
      <c r="C499" s="7" t="s">
        <v>1356</v>
      </c>
      <c r="D499" s="3" t="s">
        <v>1356</v>
      </c>
      <c r="E499" s="3">
        <v>63</v>
      </c>
      <c r="F499" s="3" t="s">
        <v>1356</v>
      </c>
      <c r="G499" s="3" t="s">
        <v>1397</v>
      </c>
      <c r="H499" s="3">
        <v>25</v>
      </c>
      <c r="I499" s="25" t="s">
        <v>1475</v>
      </c>
      <c r="J499" s="26" t="s">
        <v>1356</v>
      </c>
      <c r="K499" s="26" t="s">
        <v>1356</v>
      </c>
      <c r="L499" s="26" t="s">
        <v>1356</v>
      </c>
      <c r="M499" s="26" t="s">
        <v>1356</v>
      </c>
      <c r="N499" s="26" t="s">
        <v>1356</v>
      </c>
      <c r="O499" s="18" t="s">
        <v>1356</v>
      </c>
      <c r="P499" s="25" t="s">
        <v>2012</v>
      </c>
      <c r="Q499" s="28"/>
    </row>
    <row r="500" spans="1:17" s="20" customFormat="1" ht="14.45" hidden="1" x14ac:dyDescent="0.3">
      <c r="A500" s="7" t="s">
        <v>2019</v>
      </c>
      <c r="B500" t="s">
        <v>2020</v>
      </c>
      <c r="C500" s="7" t="s">
        <v>1356</v>
      </c>
      <c r="D500" s="3" t="s">
        <v>1356</v>
      </c>
      <c r="E500" s="3">
        <v>80</v>
      </c>
      <c r="F500" s="3" t="s">
        <v>1356</v>
      </c>
      <c r="G500" s="3" t="s">
        <v>1403</v>
      </c>
      <c r="H500" s="3">
        <v>25</v>
      </c>
      <c r="I500" s="25" t="s">
        <v>1475</v>
      </c>
      <c r="J500" s="26" t="s">
        <v>1356</v>
      </c>
      <c r="K500" s="26" t="s">
        <v>1356</v>
      </c>
      <c r="L500" s="26" t="s">
        <v>1356</v>
      </c>
      <c r="M500" s="26" t="s">
        <v>1356</v>
      </c>
      <c r="N500" s="26" t="s">
        <v>1356</v>
      </c>
      <c r="O500" s="18" t="s">
        <v>1356</v>
      </c>
      <c r="P500" s="25" t="s">
        <v>2012</v>
      </c>
      <c r="Q500" s="28"/>
    </row>
    <row r="501" spans="1:17" s="20" customFormat="1" ht="14.45" hidden="1" x14ac:dyDescent="0.3">
      <c r="A501" s="7" t="s">
        <v>2021</v>
      </c>
      <c r="B501" t="s">
        <v>2022</v>
      </c>
      <c r="C501" s="7" t="s">
        <v>1356</v>
      </c>
      <c r="D501" s="3" t="s">
        <v>1356</v>
      </c>
      <c r="E501" s="3">
        <v>100</v>
      </c>
      <c r="F501" s="3" t="s">
        <v>1356</v>
      </c>
      <c r="G501" s="3" t="s">
        <v>1409</v>
      </c>
      <c r="H501" s="3">
        <v>25</v>
      </c>
      <c r="I501" s="25" t="s">
        <v>1475</v>
      </c>
      <c r="J501" s="26" t="s">
        <v>1356</v>
      </c>
      <c r="K501" s="26" t="s">
        <v>1356</v>
      </c>
      <c r="L501" s="26" t="s">
        <v>1356</v>
      </c>
      <c r="M501" s="26" t="s">
        <v>1356</v>
      </c>
      <c r="N501" s="26" t="s">
        <v>1356</v>
      </c>
      <c r="O501" s="18" t="s">
        <v>1356</v>
      </c>
      <c r="P501" s="25" t="s">
        <v>2012</v>
      </c>
      <c r="Q501" s="28"/>
    </row>
    <row r="502" spans="1:17" s="20" customFormat="1" ht="14.45" hidden="1" x14ac:dyDescent="0.3">
      <c r="A502" s="7" t="s">
        <v>2023</v>
      </c>
      <c r="B502" t="s">
        <v>2024</v>
      </c>
      <c r="C502" s="7" t="s">
        <v>1356</v>
      </c>
      <c r="D502" s="3" t="s">
        <v>1356</v>
      </c>
      <c r="E502" s="3">
        <v>125</v>
      </c>
      <c r="F502" s="3" t="s">
        <v>1356</v>
      </c>
      <c r="G502" s="3" t="s">
        <v>1416</v>
      </c>
      <c r="H502" s="3">
        <v>25</v>
      </c>
      <c r="I502" s="25" t="s">
        <v>1475</v>
      </c>
      <c r="J502" s="26" t="s">
        <v>1356</v>
      </c>
      <c r="K502" s="26" t="s">
        <v>1356</v>
      </c>
      <c r="L502" s="26" t="s">
        <v>1356</v>
      </c>
      <c r="M502" s="26" t="s">
        <v>1356</v>
      </c>
      <c r="N502" s="26" t="s">
        <v>1356</v>
      </c>
      <c r="O502" s="18" t="s">
        <v>1356</v>
      </c>
      <c r="P502" s="25" t="s">
        <v>2012</v>
      </c>
      <c r="Q502" s="28"/>
    </row>
    <row r="503" spans="1:17" s="20" customFormat="1" ht="14.45" hidden="1" x14ac:dyDescent="0.3">
      <c r="A503" s="7" t="s">
        <v>2025</v>
      </c>
      <c r="B503" t="s">
        <v>2026</v>
      </c>
      <c r="C503" s="7" t="s">
        <v>1356</v>
      </c>
      <c r="D503" s="3" t="s">
        <v>1356</v>
      </c>
      <c r="E503" s="3">
        <v>160</v>
      </c>
      <c r="F503" s="3" t="s">
        <v>1356</v>
      </c>
      <c r="G503" s="3" t="s">
        <v>1423</v>
      </c>
      <c r="H503" s="3">
        <v>25</v>
      </c>
      <c r="I503" s="25" t="s">
        <v>1475</v>
      </c>
      <c r="J503" s="26" t="s">
        <v>1356</v>
      </c>
      <c r="K503" s="26" t="s">
        <v>1356</v>
      </c>
      <c r="L503" s="26" t="s">
        <v>1356</v>
      </c>
      <c r="M503" s="26" t="s">
        <v>1356</v>
      </c>
      <c r="N503" s="26" t="s">
        <v>1356</v>
      </c>
      <c r="O503" s="18" t="s">
        <v>1356</v>
      </c>
      <c r="P503" s="25" t="s">
        <v>2012</v>
      </c>
      <c r="Q503" s="28"/>
    </row>
    <row r="504" spans="1:17" s="20" customFormat="1" ht="14.45" hidden="1" x14ac:dyDescent="0.3">
      <c r="A504" s="7" t="s">
        <v>2027</v>
      </c>
      <c r="B504" t="s">
        <v>2028</v>
      </c>
      <c r="C504" s="7" t="s">
        <v>1356</v>
      </c>
      <c r="D504" s="3" t="s">
        <v>1356</v>
      </c>
      <c r="E504" s="3">
        <v>160</v>
      </c>
      <c r="F504" s="3" t="s">
        <v>1356</v>
      </c>
      <c r="G504" s="3" t="s">
        <v>1356</v>
      </c>
      <c r="H504" s="3" t="s">
        <v>1356</v>
      </c>
      <c r="I504" s="25" t="s">
        <v>1545</v>
      </c>
      <c r="J504" s="26">
        <v>160</v>
      </c>
      <c r="K504" s="26" t="s">
        <v>1356</v>
      </c>
      <c r="L504" s="26" t="s">
        <v>1356</v>
      </c>
      <c r="M504" s="26" t="s">
        <v>1356</v>
      </c>
      <c r="N504" s="26" t="s">
        <v>1546</v>
      </c>
      <c r="O504" s="16" t="s">
        <v>2029</v>
      </c>
      <c r="P504" s="25"/>
      <c r="Q504" s="28" t="str">
        <f t="shared" si="9"/>
        <v>3VA1116-1AA46-0AA0</v>
      </c>
    </row>
    <row r="505" spans="1:17" s="20" customFormat="1" ht="14.45" hidden="1" x14ac:dyDescent="0.3">
      <c r="A505" s="7" t="s">
        <v>2030</v>
      </c>
      <c r="B505" t="s">
        <v>2031</v>
      </c>
      <c r="C505" s="7" t="s">
        <v>1356</v>
      </c>
      <c r="D505" s="3" t="s">
        <v>1356</v>
      </c>
      <c r="E505" s="3">
        <v>16</v>
      </c>
      <c r="F505" s="3" t="s">
        <v>1357</v>
      </c>
      <c r="G505" s="3" t="s">
        <v>1358</v>
      </c>
      <c r="H505" s="3">
        <v>25</v>
      </c>
      <c r="I505" s="25" t="s">
        <v>1359</v>
      </c>
      <c r="J505" s="26">
        <v>16</v>
      </c>
      <c r="K505" s="26" t="s">
        <v>1360</v>
      </c>
      <c r="L505" s="26" t="s">
        <v>1361</v>
      </c>
      <c r="M505" s="26">
        <v>25</v>
      </c>
      <c r="N505" s="26" t="s">
        <v>1362</v>
      </c>
      <c r="O505" s="16" t="s">
        <v>2032</v>
      </c>
      <c r="P505" s="25"/>
      <c r="Q505" s="28" t="str">
        <f t="shared" si="9"/>
        <v>3VA1196-3GF46-0AA0</v>
      </c>
    </row>
    <row r="506" spans="1:17" s="20" customFormat="1" ht="14.45" hidden="1" x14ac:dyDescent="0.3">
      <c r="A506" s="7" t="s">
        <v>2033</v>
      </c>
      <c r="B506" t="s">
        <v>2034</v>
      </c>
      <c r="C506" s="7" t="s">
        <v>1356</v>
      </c>
      <c r="D506" s="3" t="s">
        <v>1356</v>
      </c>
      <c r="E506" s="3">
        <v>20</v>
      </c>
      <c r="F506" s="3" t="s">
        <v>1366</v>
      </c>
      <c r="G506" s="3" t="s">
        <v>1367</v>
      </c>
      <c r="H506" s="3">
        <v>25</v>
      </c>
      <c r="I506" s="25" t="s">
        <v>1359</v>
      </c>
      <c r="J506" s="26">
        <v>20</v>
      </c>
      <c r="K506" s="26" t="s">
        <v>1368</v>
      </c>
      <c r="L506" s="26" t="s">
        <v>1361</v>
      </c>
      <c r="M506" s="26">
        <v>25</v>
      </c>
      <c r="N506" s="26" t="s">
        <v>1362</v>
      </c>
      <c r="O506" s="16" t="s">
        <v>2035</v>
      </c>
      <c r="P506" s="25"/>
      <c r="Q506" s="28" t="str">
        <f t="shared" si="9"/>
        <v>3VA1120-3GF46-0AA0</v>
      </c>
    </row>
    <row r="507" spans="1:17" s="20" customFormat="1" ht="14.45" hidden="1" x14ac:dyDescent="0.3">
      <c r="A507" s="7" t="s">
        <v>2036</v>
      </c>
      <c r="B507" t="s">
        <v>2037</v>
      </c>
      <c r="C507" s="7" t="s">
        <v>1356</v>
      </c>
      <c r="D507" s="3" t="s">
        <v>1356</v>
      </c>
      <c r="E507" s="3">
        <v>25</v>
      </c>
      <c r="F507" s="3" t="s">
        <v>1372</v>
      </c>
      <c r="G507" s="3" t="s">
        <v>1373</v>
      </c>
      <c r="H507" s="3">
        <v>25</v>
      </c>
      <c r="I507" s="25" t="s">
        <v>1359</v>
      </c>
      <c r="J507" s="26">
        <v>25</v>
      </c>
      <c r="K507" s="26" t="s">
        <v>1374</v>
      </c>
      <c r="L507" s="26" t="s">
        <v>1361</v>
      </c>
      <c r="M507" s="26">
        <v>25</v>
      </c>
      <c r="N507" s="26" t="s">
        <v>1362</v>
      </c>
      <c r="O507" s="16" t="s">
        <v>2038</v>
      </c>
      <c r="P507" s="25"/>
      <c r="Q507" s="28" t="str">
        <f t="shared" si="9"/>
        <v>3VA1125-3GF46-0AA0</v>
      </c>
    </row>
    <row r="508" spans="1:17" s="20" customFormat="1" ht="14.45" hidden="1" x14ac:dyDescent="0.3">
      <c r="A508" s="7" t="s">
        <v>2039</v>
      </c>
      <c r="B508" t="s">
        <v>2040</v>
      </c>
      <c r="C508" s="7" t="s">
        <v>1356</v>
      </c>
      <c r="D508" s="3" t="s">
        <v>1356</v>
      </c>
      <c r="E508" s="3">
        <v>32</v>
      </c>
      <c r="F508" s="3" t="s">
        <v>1378</v>
      </c>
      <c r="G508" s="3" t="s">
        <v>1379</v>
      </c>
      <c r="H508" s="3">
        <v>25</v>
      </c>
      <c r="I508" s="25" t="s">
        <v>1359</v>
      </c>
      <c r="J508" s="26">
        <v>32</v>
      </c>
      <c r="K508" s="26" t="s">
        <v>1380</v>
      </c>
      <c r="L508" s="26" t="s">
        <v>1361</v>
      </c>
      <c r="M508" s="26">
        <v>25</v>
      </c>
      <c r="N508" s="26" t="s">
        <v>1362</v>
      </c>
      <c r="O508" s="16" t="s">
        <v>2041</v>
      </c>
      <c r="P508" s="25"/>
      <c r="Q508" s="28" t="str">
        <f t="shared" si="9"/>
        <v>3VA1132-3GF46-0AA0</v>
      </c>
    </row>
    <row r="509" spans="1:17" s="20" customFormat="1" ht="14.45" hidden="1" x14ac:dyDescent="0.3">
      <c r="A509" s="7" t="s">
        <v>2042</v>
      </c>
      <c r="B509" t="s">
        <v>2043</v>
      </c>
      <c r="C509" s="7" t="s">
        <v>1356</v>
      </c>
      <c r="D509" s="3" t="s">
        <v>1356</v>
      </c>
      <c r="E509" s="3">
        <v>40</v>
      </c>
      <c r="F509" s="3" t="s">
        <v>1384</v>
      </c>
      <c r="G509" s="3" t="s">
        <v>1385</v>
      </c>
      <c r="H509" s="3">
        <v>25</v>
      </c>
      <c r="I509" s="25" t="s">
        <v>1359</v>
      </c>
      <c r="J509" s="26">
        <v>40</v>
      </c>
      <c r="K509" s="26" t="s">
        <v>1386</v>
      </c>
      <c r="L509" s="26" t="s">
        <v>1385</v>
      </c>
      <c r="M509" s="26">
        <v>25</v>
      </c>
      <c r="N509" s="26" t="s">
        <v>1362</v>
      </c>
      <c r="O509" s="16" t="s">
        <v>2044</v>
      </c>
      <c r="P509" s="25"/>
      <c r="Q509" s="28" t="str">
        <f t="shared" si="9"/>
        <v>3VA1140-3GF46-0AA0</v>
      </c>
    </row>
    <row r="510" spans="1:17" s="20" customFormat="1" ht="14.45" hidden="1" x14ac:dyDescent="0.3">
      <c r="A510" s="7" t="s">
        <v>2045</v>
      </c>
      <c r="B510" t="s">
        <v>2046</v>
      </c>
      <c r="C510" s="7" t="s">
        <v>1356</v>
      </c>
      <c r="D510" s="3" t="s">
        <v>1356</v>
      </c>
      <c r="E510" s="3">
        <v>50</v>
      </c>
      <c r="F510" s="3" t="s">
        <v>1390</v>
      </c>
      <c r="G510" s="3" t="s">
        <v>1391</v>
      </c>
      <c r="H510" s="3">
        <v>25</v>
      </c>
      <c r="I510" s="25" t="s">
        <v>1359</v>
      </c>
      <c r="J510" s="26">
        <v>50</v>
      </c>
      <c r="K510" s="26" t="s">
        <v>1392</v>
      </c>
      <c r="L510" s="26" t="s">
        <v>1391</v>
      </c>
      <c r="M510" s="26">
        <v>25</v>
      </c>
      <c r="N510" s="26" t="s">
        <v>1362</v>
      </c>
      <c r="O510" s="16" t="s">
        <v>2047</v>
      </c>
      <c r="P510" s="25"/>
      <c r="Q510" s="28" t="str">
        <f t="shared" si="9"/>
        <v>3VA1150-3GF46-0AA0</v>
      </c>
    </row>
    <row r="511" spans="1:17" s="20" customFormat="1" ht="14.45" hidden="1" x14ac:dyDescent="0.3">
      <c r="A511" s="7" t="s">
        <v>2048</v>
      </c>
      <c r="B511" t="s">
        <v>2049</v>
      </c>
      <c r="C511" s="7" t="s">
        <v>1356</v>
      </c>
      <c r="D511" s="3" t="s">
        <v>1356</v>
      </c>
      <c r="E511" s="3">
        <v>63</v>
      </c>
      <c r="F511" s="3" t="s">
        <v>1396</v>
      </c>
      <c r="G511" s="3" t="s">
        <v>1397</v>
      </c>
      <c r="H511" s="3">
        <v>25</v>
      </c>
      <c r="I511" s="25" t="s">
        <v>1359</v>
      </c>
      <c r="J511" s="26">
        <v>63</v>
      </c>
      <c r="K511" s="26" t="s">
        <v>1398</v>
      </c>
      <c r="L511" s="26" t="s">
        <v>1397</v>
      </c>
      <c r="M511" s="26">
        <v>25</v>
      </c>
      <c r="N511" s="26" t="s">
        <v>1362</v>
      </c>
      <c r="O511" s="16" t="s">
        <v>2050</v>
      </c>
      <c r="P511" s="25"/>
      <c r="Q511" s="28" t="str">
        <f t="shared" si="9"/>
        <v>3VA1163-3GF46-0AA0</v>
      </c>
    </row>
    <row r="512" spans="1:17" s="20" customFormat="1" ht="14.45" hidden="1" x14ac:dyDescent="0.3">
      <c r="A512" s="7" t="s">
        <v>2051</v>
      </c>
      <c r="B512" t="s">
        <v>2052</v>
      </c>
      <c r="C512" s="7" t="s">
        <v>1356</v>
      </c>
      <c r="D512" s="3" t="s">
        <v>1356</v>
      </c>
      <c r="E512" s="3">
        <v>80</v>
      </c>
      <c r="F512" s="3" t="s">
        <v>1402</v>
      </c>
      <c r="G512" s="3" t="s">
        <v>1403</v>
      </c>
      <c r="H512" s="3">
        <v>25</v>
      </c>
      <c r="I512" s="25" t="s">
        <v>1359</v>
      </c>
      <c r="J512" s="26">
        <v>80</v>
      </c>
      <c r="K512" s="26" t="s">
        <v>1404</v>
      </c>
      <c r="L512" s="26" t="s">
        <v>1403</v>
      </c>
      <c r="M512" s="26">
        <v>25</v>
      </c>
      <c r="N512" s="26" t="s">
        <v>1362</v>
      </c>
      <c r="O512" s="16" t="s">
        <v>2053</v>
      </c>
      <c r="P512" s="25"/>
      <c r="Q512" s="28" t="str">
        <f t="shared" si="9"/>
        <v>3VA1180-3GF46-0AA0</v>
      </c>
    </row>
    <row r="513" spans="1:17" s="20" customFormat="1" ht="14.45" hidden="1" x14ac:dyDescent="0.3">
      <c r="A513" s="7" t="s">
        <v>2054</v>
      </c>
      <c r="B513" t="s">
        <v>2055</v>
      </c>
      <c r="C513" s="7" t="s">
        <v>1356</v>
      </c>
      <c r="D513" s="3" t="s">
        <v>1356</v>
      </c>
      <c r="E513" s="3">
        <v>100</v>
      </c>
      <c r="F513" s="3" t="s">
        <v>1408</v>
      </c>
      <c r="G513" s="3" t="s">
        <v>1409</v>
      </c>
      <c r="H513" s="3">
        <v>25</v>
      </c>
      <c r="I513" s="25" t="s">
        <v>1359</v>
      </c>
      <c r="J513" s="26">
        <v>100</v>
      </c>
      <c r="K513" s="26" t="s">
        <v>1410</v>
      </c>
      <c r="L513" s="26" t="s">
        <v>1411</v>
      </c>
      <c r="M513" s="26">
        <v>25</v>
      </c>
      <c r="N513" s="26" t="s">
        <v>1362</v>
      </c>
      <c r="O513" s="16" t="s">
        <v>2056</v>
      </c>
      <c r="P513" s="25"/>
      <c r="Q513" s="28" t="str">
        <f t="shared" si="9"/>
        <v>3VA1110-3GF46-0AA0</v>
      </c>
    </row>
    <row r="514" spans="1:17" s="20" customFormat="1" ht="14.45" hidden="1" x14ac:dyDescent="0.3">
      <c r="A514" s="7" t="s">
        <v>2057</v>
      </c>
      <c r="B514" t="s">
        <v>2058</v>
      </c>
      <c r="C514" s="7" t="s">
        <v>1356</v>
      </c>
      <c r="D514" s="3" t="s">
        <v>1356</v>
      </c>
      <c r="E514" s="3">
        <v>125</v>
      </c>
      <c r="F514" s="3" t="s">
        <v>1415</v>
      </c>
      <c r="G514" s="3" t="s">
        <v>1416</v>
      </c>
      <c r="H514" s="3">
        <v>25</v>
      </c>
      <c r="I514" s="25" t="s">
        <v>1359</v>
      </c>
      <c r="J514" s="26">
        <v>125</v>
      </c>
      <c r="K514" s="26" t="s">
        <v>1417</v>
      </c>
      <c r="L514" s="26" t="s">
        <v>1418</v>
      </c>
      <c r="M514" s="26">
        <v>25</v>
      </c>
      <c r="N514" s="26" t="s">
        <v>1362</v>
      </c>
      <c r="O514" s="16" t="s">
        <v>2059</v>
      </c>
      <c r="P514" s="25"/>
      <c r="Q514" s="28" t="str">
        <f t="shared" si="9"/>
        <v>3VA1112-3GF46-0AA0</v>
      </c>
    </row>
    <row r="515" spans="1:17" s="20" customFormat="1" ht="14.45" hidden="1" x14ac:dyDescent="0.3">
      <c r="A515" s="7" t="s">
        <v>2060</v>
      </c>
      <c r="B515" t="s">
        <v>2061</v>
      </c>
      <c r="C515" s="7" t="s">
        <v>1356</v>
      </c>
      <c r="D515" s="3" t="s">
        <v>1356</v>
      </c>
      <c r="E515" s="3">
        <v>160</v>
      </c>
      <c r="F515" s="3" t="s">
        <v>1422</v>
      </c>
      <c r="G515" s="3" t="s">
        <v>1423</v>
      </c>
      <c r="H515" s="3">
        <v>25</v>
      </c>
      <c r="I515" s="25" t="s">
        <v>1359</v>
      </c>
      <c r="J515" s="26">
        <v>160</v>
      </c>
      <c r="K515" s="26" t="s">
        <v>1424</v>
      </c>
      <c r="L515" s="26" t="s">
        <v>1425</v>
      </c>
      <c r="M515" s="26">
        <v>25</v>
      </c>
      <c r="N515" s="26" t="s">
        <v>1362</v>
      </c>
      <c r="O515" s="16" t="s">
        <v>2062</v>
      </c>
      <c r="P515" s="25"/>
      <c r="Q515" s="28" t="str">
        <f t="shared" si="9"/>
        <v>3VA1116-3GF46-0AA0</v>
      </c>
    </row>
    <row r="516" spans="1:17" s="20" customFormat="1" ht="14.45" hidden="1" x14ac:dyDescent="0.3">
      <c r="A516" s="7" t="s">
        <v>2030</v>
      </c>
      <c r="B516" t="s">
        <v>2031</v>
      </c>
      <c r="C516" s="7" t="s">
        <v>1356</v>
      </c>
      <c r="D516" s="3" t="s">
        <v>1356</v>
      </c>
      <c r="E516" s="3">
        <v>16</v>
      </c>
      <c r="F516" s="3" t="s">
        <v>1357</v>
      </c>
      <c r="G516" s="3" t="s">
        <v>1358</v>
      </c>
      <c r="H516" s="3">
        <v>25</v>
      </c>
      <c r="I516" s="25" t="s">
        <v>1427</v>
      </c>
      <c r="J516" s="26">
        <v>25</v>
      </c>
      <c r="K516" s="26" t="s">
        <v>1428</v>
      </c>
      <c r="L516" s="26" t="s">
        <v>1429</v>
      </c>
      <c r="M516" s="26">
        <v>55</v>
      </c>
      <c r="N516" s="26" t="s">
        <v>1430</v>
      </c>
      <c r="O516" s="16" t="s">
        <v>1980</v>
      </c>
      <c r="P516" s="25"/>
      <c r="Q516" s="28" t="str">
        <f t="shared" si="9"/>
        <v>3VA2025-5HL46-0AA0</v>
      </c>
    </row>
    <row r="517" spans="1:17" s="20" customFormat="1" ht="14.45" hidden="1" x14ac:dyDescent="0.3">
      <c r="A517" s="7" t="s">
        <v>2033</v>
      </c>
      <c r="B517" t="s">
        <v>2034</v>
      </c>
      <c r="C517" s="7" t="s">
        <v>1356</v>
      </c>
      <c r="D517" s="3" t="s">
        <v>1356</v>
      </c>
      <c r="E517" s="3">
        <v>20</v>
      </c>
      <c r="F517" s="3" t="s">
        <v>1366</v>
      </c>
      <c r="G517" s="3" t="s">
        <v>1367</v>
      </c>
      <c r="H517" s="3">
        <v>25</v>
      </c>
      <c r="I517" s="25" t="s">
        <v>1427</v>
      </c>
      <c r="J517" s="26">
        <v>25</v>
      </c>
      <c r="K517" s="26" t="s">
        <v>1428</v>
      </c>
      <c r="L517" s="26" t="s">
        <v>1429</v>
      </c>
      <c r="M517" s="26">
        <v>55</v>
      </c>
      <c r="N517" s="26" t="s">
        <v>1430</v>
      </c>
      <c r="O517" s="16" t="s">
        <v>1980</v>
      </c>
      <c r="P517" s="25"/>
      <c r="Q517" s="28" t="str">
        <f t="shared" ref="Q517:Q580" si="10">HYPERLINK("https://www.novymodeion.cz/vysledky-vyhledavani?q="&amp;O517,O517)</f>
        <v>3VA2025-5HL46-0AA0</v>
      </c>
    </row>
    <row r="518" spans="1:17" s="20" customFormat="1" ht="14.45" hidden="1" x14ac:dyDescent="0.3">
      <c r="A518" s="7" t="s">
        <v>2036</v>
      </c>
      <c r="B518" t="s">
        <v>2037</v>
      </c>
      <c r="C518" s="7" t="s">
        <v>1356</v>
      </c>
      <c r="D518" s="3" t="s">
        <v>1356</v>
      </c>
      <c r="E518" s="3">
        <v>25</v>
      </c>
      <c r="F518" s="3" t="s">
        <v>1372</v>
      </c>
      <c r="G518" s="3" t="s">
        <v>1373</v>
      </c>
      <c r="H518" s="3">
        <v>25</v>
      </c>
      <c r="I518" s="25" t="s">
        <v>1427</v>
      </c>
      <c r="J518" s="26">
        <v>25</v>
      </c>
      <c r="K518" s="26" t="s">
        <v>1428</v>
      </c>
      <c r="L518" s="26" t="s">
        <v>1429</v>
      </c>
      <c r="M518" s="26">
        <v>55</v>
      </c>
      <c r="N518" s="26" t="s">
        <v>1430</v>
      </c>
      <c r="O518" s="16" t="s">
        <v>1980</v>
      </c>
      <c r="P518" s="25"/>
      <c r="Q518" s="28" t="str">
        <f t="shared" si="10"/>
        <v>3VA2025-5HL46-0AA0</v>
      </c>
    </row>
    <row r="519" spans="1:17" s="20" customFormat="1" ht="14.45" hidden="1" x14ac:dyDescent="0.3">
      <c r="A519" s="7" t="s">
        <v>2039</v>
      </c>
      <c r="B519" t="s">
        <v>2040</v>
      </c>
      <c r="C519" s="7" t="s">
        <v>1356</v>
      </c>
      <c r="D519" s="3" t="s">
        <v>1356</v>
      </c>
      <c r="E519" s="3">
        <v>32</v>
      </c>
      <c r="F519" s="3" t="s">
        <v>1378</v>
      </c>
      <c r="G519" s="3" t="s">
        <v>1379</v>
      </c>
      <c r="H519" s="3">
        <v>25</v>
      </c>
      <c r="I519" s="25" t="s">
        <v>1427</v>
      </c>
      <c r="J519" s="26">
        <v>40</v>
      </c>
      <c r="K519" s="26" t="s">
        <v>1432</v>
      </c>
      <c r="L519" s="26" t="s">
        <v>1433</v>
      </c>
      <c r="M519" s="26">
        <v>55</v>
      </c>
      <c r="N519" s="26" t="s">
        <v>1430</v>
      </c>
      <c r="O519" s="16" t="s">
        <v>1981</v>
      </c>
      <c r="P519" s="25"/>
      <c r="Q519" s="28" t="str">
        <f t="shared" si="10"/>
        <v>3VA2040-5HL46-0AA0</v>
      </c>
    </row>
    <row r="520" spans="1:17" s="20" customFormat="1" ht="14.45" hidden="1" x14ac:dyDescent="0.3">
      <c r="A520" s="7" t="s">
        <v>2042</v>
      </c>
      <c r="B520" t="s">
        <v>2043</v>
      </c>
      <c r="C520" s="7" t="s">
        <v>1356</v>
      </c>
      <c r="D520" s="3" t="s">
        <v>1356</v>
      </c>
      <c r="E520" s="3">
        <v>40</v>
      </c>
      <c r="F520" s="3" t="s">
        <v>1384</v>
      </c>
      <c r="G520" s="3" t="s">
        <v>1385</v>
      </c>
      <c r="H520" s="3">
        <v>25</v>
      </c>
      <c r="I520" s="25" t="s">
        <v>1427</v>
      </c>
      <c r="J520" s="26">
        <v>40</v>
      </c>
      <c r="K520" s="26" t="s">
        <v>1432</v>
      </c>
      <c r="L520" s="26" t="s">
        <v>1433</v>
      </c>
      <c r="M520" s="26">
        <v>55</v>
      </c>
      <c r="N520" s="26" t="s">
        <v>1430</v>
      </c>
      <c r="O520" s="16" t="s">
        <v>1981</v>
      </c>
      <c r="P520" s="25"/>
      <c r="Q520" s="28" t="str">
        <f t="shared" si="10"/>
        <v>3VA2040-5HL46-0AA0</v>
      </c>
    </row>
    <row r="521" spans="1:17" s="20" customFormat="1" ht="14.45" hidden="1" x14ac:dyDescent="0.3">
      <c r="A521" s="7" t="s">
        <v>2045</v>
      </c>
      <c r="B521" t="s">
        <v>2046</v>
      </c>
      <c r="C521" s="7" t="s">
        <v>1356</v>
      </c>
      <c r="D521" s="3" t="s">
        <v>1356</v>
      </c>
      <c r="E521" s="3">
        <v>50</v>
      </c>
      <c r="F521" s="3" t="s">
        <v>1390</v>
      </c>
      <c r="G521" s="3" t="s">
        <v>1391</v>
      </c>
      <c r="H521" s="3">
        <v>25</v>
      </c>
      <c r="I521" s="25" t="s">
        <v>1427</v>
      </c>
      <c r="J521" s="26">
        <v>63</v>
      </c>
      <c r="K521" s="26" t="s">
        <v>1435</v>
      </c>
      <c r="L521" s="26" t="s">
        <v>1436</v>
      </c>
      <c r="M521" s="26">
        <v>55</v>
      </c>
      <c r="N521" s="26" t="s">
        <v>1430</v>
      </c>
      <c r="O521" s="16" t="s">
        <v>1982</v>
      </c>
      <c r="P521" s="25"/>
      <c r="Q521" s="28" t="str">
        <f t="shared" si="10"/>
        <v>3VA2063-5HL46-0AA0</v>
      </c>
    </row>
    <row r="522" spans="1:17" s="20" customFormat="1" ht="14.45" hidden="1" x14ac:dyDescent="0.3">
      <c r="A522" s="7" t="s">
        <v>2048</v>
      </c>
      <c r="B522" t="s">
        <v>2049</v>
      </c>
      <c r="C522" s="7" t="s">
        <v>1356</v>
      </c>
      <c r="D522" s="3" t="s">
        <v>1356</v>
      </c>
      <c r="E522" s="3">
        <v>63</v>
      </c>
      <c r="F522" s="3" t="s">
        <v>1396</v>
      </c>
      <c r="G522" s="3" t="s">
        <v>1397</v>
      </c>
      <c r="H522" s="3">
        <v>25</v>
      </c>
      <c r="I522" s="25" t="s">
        <v>1427</v>
      </c>
      <c r="J522" s="26">
        <v>63</v>
      </c>
      <c r="K522" s="26" t="s">
        <v>1435</v>
      </c>
      <c r="L522" s="26" t="s">
        <v>1436</v>
      </c>
      <c r="M522" s="26">
        <v>55</v>
      </c>
      <c r="N522" s="26" t="s">
        <v>1430</v>
      </c>
      <c r="O522" s="16" t="s">
        <v>1982</v>
      </c>
      <c r="P522" s="25"/>
      <c r="Q522" s="28" t="str">
        <f t="shared" si="10"/>
        <v>3VA2063-5HL46-0AA0</v>
      </c>
    </row>
    <row r="523" spans="1:17" s="20" customFormat="1" ht="14.45" hidden="1" x14ac:dyDescent="0.3">
      <c r="A523" s="7" t="s">
        <v>2051</v>
      </c>
      <c r="B523" t="s">
        <v>2052</v>
      </c>
      <c r="C523" s="7" t="s">
        <v>1356</v>
      </c>
      <c r="D523" s="3" t="s">
        <v>1356</v>
      </c>
      <c r="E523" s="3">
        <v>80</v>
      </c>
      <c r="F523" s="3" t="s">
        <v>1402</v>
      </c>
      <c r="G523" s="3" t="s">
        <v>1403</v>
      </c>
      <c r="H523" s="3">
        <v>25</v>
      </c>
      <c r="I523" s="25" t="s">
        <v>1427</v>
      </c>
      <c r="J523" s="26">
        <v>100</v>
      </c>
      <c r="K523" s="26" t="s">
        <v>1438</v>
      </c>
      <c r="L523" s="26" t="s">
        <v>1439</v>
      </c>
      <c r="M523" s="26">
        <v>55</v>
      </c>
      <c r="N523" s="26" t="s">
        <v>1430</v>
      </c>
      <c r="O523" s="16" t="s">
        <v>1983</v>
      </c>
      <c r="P523" s="25"/>
      <c r="Q523" s="28" t="str">
        <f t="shared" si="10"/>
        <v>3VA2010-5HL46-0AA0</v>
      </c>
    </row>
    <row r="524" spans="1:17" s="20" customFormat="1" ht="14.45" hidden="1" x14ac:dyDescent="0.3">
      <c r="A524" s="7" t="s">
        <v>2054</v>
      </c>
      <c r="B524" t="s">
        <v>2055</v>
      </c>
      <c r="C524" s="7" t="s">
        <v>1356</v>
      </c>
      <c r="D524" s="3" t="s">
        <v>1356</v>
      </c>
      <c r="E524" s="3">
        <v>100</v>
      </c>
      <c r="F524" s="3" t="s">
        <v>1408</v>
      </c>
      <c r="G524" s="3" t="s">
        <v>1409</v>
      </c>
      <c r="H524" s="3">
        <v>25</v>
      </c>
      <c r="I524" s="25" t="s">
        <v>1427</v>
      </c>
      <c r="J524" s="26">
        <v>100</v>
      </c>
      <c r="K524" s="26" t="s">
        <v>1438</v>
      </c>
      <c r="L524" s="26" t="s">
        <v>1439</v>
      </c>
      <c r="M524" s="26">
        <v>55</v>
      </c>
      <c r="N524" s="26" t="s">
        <v>1430</v>
      </c>
      <c r="O524" s="16" t="s">
        <v>1983</v>
      </c>
      <c r="P524" s="25"/>
      <c r="Q524" s="28" t="str">
        <f t="shared" si="10"/>
        <v>3VA2010-5HL46-0AA0</v>
      </c>
    </row>
    <row r="525" spans="1:17" s="20" customFormat="1" ht="14.45" hidden="1" x14ac:dyDescent="0.3">
      <c r="A525" s="7" t="s">
        <v>2030</v>
      </c>
      <c r="B525" t="s">
        <v>2031</v>
      </c>
      <c r="C525" s="7" t="s">
        <v>1356</v>
      </c>
      <c r="D525" s="3" t="s">
        <v>1356</v>
      </c>
      <c r="E525" s="3">
        <v>16</v>
      </c>
      <c r="F525" s="3" t="s">
        <v>1357</v>
      </c>
      <c r="G525" s="3" t="s">
        <v>1358</v>
      </c>
      <c r="H525" s="3">
        <v>25</v>
      </c>
      <c r="I525" s="25" t="s">
        <v>1427</v>
      </c>
      <c r="J525" s="26">
        <v>25</v>
      </c>
      <c r="K525" s="26" t="s">
        <v>1428</v>
      </c>
      <c r="L525" s="26" t="s">
        <v>1429</v>
      </c>
      <c r="M525" s="26">
        <v>55</v>
      </c>
      <c r="N525" s="26" t="s">
        <v>1430</v>
      </c>
      <c r="O525" s="16" t="s">
        <v>1984</v>
      </c>
      <c r="P525" s="25"/>
      <c r="Q525" s="28" t="str">
        <f t="shared" si="10"/>
        <v>3VA2125-5HL46-0AA0</v>
      </c>
    </row>
    <row r="526" spans="1:17" s="20" customFormat="1" ht="14.45" hidden="1" x14ac:dyDescent="0.3">
      <c r="A526" s="7" t="s">
        <v>2033</v>
      </c>
      <c r="B526" t="s">
        <v>2034</v>
      </c>
      <c r="C526" s="7" t="s">
        <v>1356</v>
      </c>
      <c r="D526" s="3" t="s">
        <v>1356</v>
      </c>
      <c r="E526" s="3">
        <v>20</v>
      </c>
      <c r="F526" s="3" t="s">
        <v>1366</v>
      </c>
      <c r="G526" s="3" t="s">
        <v>1367</v>
      </c>
      <c r="H526" s="3">
        <v>25</v>
      </c>
      <c r="I526" s="25" t="s">
        <v>1427</v>
      </c>
      <c r="J526" s="26">
        <v>25</v>
      </c>
      <c r="K526" s="26" t="s">
        <v>1428</v>
      </c>
      <c r="L526" s="26" t="s">
        <v>1429</v>
      </c>
      <c r="M526" s="26">
        <v>55</v>
      </c>
      <c r="N526" s="26" t="s">
        <v>1430</v>
      </c>
      <c r="O526" s="16" t="s">
        <v>1984</v>
      </c>
      <c r="P526" s="25"/>
      <c r="Q526" s="28" t="str">
        <f t="shared" si="10"/>
        <v>3VA2125-5HL46-0AA0</v>
      </c>
    </row>
    <row r="527" spans="1:17" s="20" customFormat="1" ht="14.45" hidden="1" x14ac:dyDescent="0.3">
      <c r="A527" s="7" t="s">
        <v>2036</v>
      </c>
      <c r="B527" t="s">
        <v>2037</v>
      </c>
      <c r="C527" s="7" t="s">
        <v>1356</v>
      </c>
      <c r="D527" s="3" t="s">
        <v>1356</v>
      </c>
      <c r="E527" s="3">
        <v>25</v>
      </c>
      <c r="F527" s="3" t="s">
        <v>1372</v>
      </c>
      <c r="G527" s="3" t="s">
        <v>1373</v>
      </c>
      <c r="H527" s="3">
        <v>25</v>
      </c>
      <c r="I527" s="25" t="s">
        <v>1427</v>
      </c>
      <c r="J527" s="26">
        <v>25</v>
      </c>
      <c r="K527" s="26" t="s">
        <v>1428</v>
      </c>
      <c r="L527" s="26" t="s">
        <v>1429</v>
      </c>
      <c r="M527" s="26">
        <v>55</v>
      </c>
      <c r="N527" s="26" t="s">
        <v>1430</v>
      </c>
      <c r="O527" s="16" t="s">
        <v>1984</v>
      </c>
      <c r="P527" s="25"/>
      <c r="Q527" s="28" t="str">
        <f t="shared" si="10"/>
        <v>3VA2125-5HL46-0AA0</v>
      </c>
    </row>
    <row r="528" spans="1:17" s="20" customFormat="1" ht="14.45" hidden="1" x14ac:dyDescent="0.3">
      <c r="A528" s="7" t="s">
        <v>2039</v>
      </c>
      <c r="B528" t="s">
        <v>2040</v>
      </c>
      <c r="C528" s="7" t="s">
        <v>1356</v>
      </c>
      <c r="D528" s="3" t="s">
        <v>1356</v>
      </c>
      <c r="E528" s="3">
        <v>32</v>
      </c>
      <c r="F528" s="3" t="s">
        <v>1378</v>
      </c>
      <c r="G528" s="3" t="s">
        <v>1379</v>
      </c>
      <c r="H528" s="3">
        <v>25</v>
      </c>
      <c r="I528" s="25" t="s">
        <v>1427</v>
      </c>
      <c r="J528" s="26">
        <v>40</v>
      </c>
      <c r="K528" s="26" t="s">
        <v>1432</v>
      </c>
      <c r="L528" s="26" t="s">
        <v>1433</v>
      </c>
      <c r="M528" s="26">
        <v>55</v>
      </c>
      <c r="N528" s="26" t="s">
        <v>1430</v>
      </c>
      <c r="O528" s="16" t="s">
        <v>1985</v>
      </c>
      <c r="P528" s="25"/>
      <c r="Q528" s="28" t="str">
        <f t="shared" si="10"/>
        <v>3VA2140-5HL46-0AA0</v>
      </c>
    </row>
    <row r="529" spans="1:17" s="20" customFormat="1" ht="14.45" hidden="1" x14ac:dyDescent="0.3">
      <c r="A529" s="7" t="s">
        <v>2042</v>
      </c>
      <c r="B529" t="s">
        <v>2043</v>
      </c>
      <c r="C529" s="7" t="s">
        <v>1356</v>
      </c>
      <c r="D529" s="3" t="s">
        <v>1356</v>
      </c>
      <c r="E529" s="3">
        <v>40</v>
      </c>
      <c r="F529" s="3" t="s">
        <v>1384</v>
      </c>
      <c r="G529" s="3" t="s">
        <v>1385</v>
      </c>
      <c r="H529" s="3">
        <v>25</v>
      </c>
      <c r="I529" s="25" t="s">
        <v>1427</v>
      </c>
      <c r="J529" s="26">
        <v>40</v>
      </c>
      <c r="K529" s="26" t="s">
        <v>1432</v>
      </c>
      <c r="L529" s="26" t="s">
        <v>1433</v>
      </c>
      <c r="M529" s="26">
        <v>55</v>
      </c>
      <c r="N529" s="26" t="s">
        <v>1430</v>
      </c>
      <c r="O529" s="16" t="s">
        <v>1985</v>
      </c>
      <c r="P529" s="25"/>
      <c r="Q529" s="28" t="str">
        <f t="shared" si="10"/>
        <v>3VA2140-5HL46-0AA0</v>
      </c>
    </row>
    <row r="530" spans="1:17" s="20" customFormat="1" ht="14.45" hidden="1" x14ac:dyDescent="0.3">
      <c r="A530" s="7" t="s">
        <v>2045</v>
      </c>
      <c r="B530" t="s">
        <v>2046</v>
      </c>
      <c r="C530" s="7" t="s">
        <v>1356</v>
      </c>
      <c r="D530" s="3" t="s">
        <v>1356</v>
      </c>
      <c r="E530" s="3">
        <v>50</v>
      </c>
      <c r="F530" s="3" t="s">
        <v>1390</v>
      </c>
      <c r="G530" s="3" t="s">
        <v>1391</v>
      </c>
      <c r="H530" s="3">
        <v>25</v>
      </c>
      <c r="I530" s="25" t="s">
        <v>1427</v>
      </c>
      <c r="J530" s="26">
        <v>63</v>
      </c>
      <c r="K530" s="26" t="s">
        <v>1435</v>
      </c>
      <c r="L530" s="26" t="s">
        <v>1436</v>
      </c>
      <c r="M530" s="26">
        <v>55</v>
      </c>
      <c r="N530" s="26" t="s">
        <v>1430</v>
      </c>
      <c r="O530" s="16" t="s">
        <v>1986</v>
      </c>
      <c r="P530" s="25"/>
      <c r="Q530" s="28" t="str">
        <f t="shared" si="10"/>
        <v>3VA2163-5HL46-0AA0</v>
      </c>
    </row>
    <row r="531" spans="1:17" s="20" customFormat="1" ht="14.45" hidden="1" x14ac:dyDescent="0.3">
      <c r="A531" s="7" t="s">
        <v>2048</v>
      </c>
      <c r="B531" t="s">
        <v>2049</v>
      </c>
      <c r="C531" s="7" t="s">
        <v>1356</v>
      </c>
      <c r="D531" s="3" t="s">
        <v>1356</v>
      </c>
      <c r="E531" s="3">
        <v>63</v>
      </c>
      <c r="F531" s="3" t="s">
        <v>1396</v>
      </c>
      <c r="G531" s="3" t="s">
        <v>1397</v>
      </c>
      <c r="H531" s="3">
        <v>25</v>
      </c>
      <c r="I531" s="25" t="s">
        <v>1427</v>
      </c>
      <c r="J531" s="26">
        <v>63</v>
      </c>
      <c r="K531" s="26" t="s">
        <v>1435</v>
      </c>
      <c r="L531" s="26" t="s">
        <v>1436</v>
      </c>
      <c r="M531" s="26">
        <v>55</v>
      </c>
      <c r="N531" s="26" t="s">
        <v>1430</v>
      </c>
      <c r="O531" s="16" t="s">
        <v>1986</v>
      </c>
      <c r="P531" s="25"/>
      <c r="Q531" s="28" t="str">
        <f t="shared" si="10"/>
        <v>3VA2163-5HL46-0AA0</v>
      </c>
    </row>
    <row r="532" spans="1:17" s="20" customFormat="1" ht="14.45" hidden="1" x14ac:dyDescent="0.3">
      <c r="A532" s="7" t="s">
        <v>2051</v>
      </c>
      <c r="B532" t="s">
        <v>2052</v>
      </c>
      <c r="C532" s="7" t="s">
        <v>1356</v>
      </c>
      <c r="D532" s="3" t="s">
        <v>1356</v>
      </c>
      <c r="E532" s="3">
        <v>80</v>
      </c>
      <c r="F532" s="3" t="s">
        <v>1402</v>
      </c>
      <c r="G532" s="3" t="s">
        <v>1403</v>
      </c>
      <c r="H532" s="3">
        <v>25</v>
      </c>
      <c r="I532" s="25" t="s">
        <v>1427</v>
      </c>
      <c r="J532" s="26">
        <v>100</v>
      </c>
      <c r="K532" s="26" t="s">
        <v>1438</v>
      </c>
      <c r="L532" s="26" t="s">
        <v>1439</v>
      </c>
      <c r="M532" s="26">
        <v>55</v>
      </c>
      <c r="N532" s="26" t="s">
        <v>1430</v>
      </c>
      <c r="O532" s="16" t="s">
        <v>1987</v>
      </c>
      <c r="P532" s="25"/>
      <c r="Q532" s="28" t="str">
        <f t="shared" si="10"/>
        <v>3VA2110-5HL46-0AA0</v>
      </c>
    </row>
    <row r="533" spans="1:17" s="20" customFormat="1" ht="14.45" hidden="1" x14ac:dyDescent="0.3">
      <c r="A533" s="7" t="s">
        <v>2054</v>
      </c>
      <c r="B533" t="s">
        <v>2055</v>
      </c>
      <c r="C533" s="7" t="s">
        <v>1356</v>
      </c>
      <c r="D533" s="3" t="s">
        <v>1356</v>
      </c>
      <c r="E533" s="3">
        <v>100</v>
      </c>
      <c r="F533" s="3" t="s">
        <v>1408</v>
      </c>
      <c r="G533" s="3" t="s">
        <v>1409</v>
      </c>
      <c r="H533" s="3">
        <v>25</v>
      </c>
      <c r="I533" s="25" t="s">
        <v>1427</v>
      </c>
      <c r="J533" s="26">
        <v>100</v>
      </c>
      <c r="K533" s="26" t="s">
        <v>1438</v>
      </c>
      <c r="L533" s="26" t="s">
        <v>1439</v>
      </c>
      <c r="M533" s="26">
        <v>55</v>
      </c>
      <c r="N533" s="26" t="s">
        <v>1430</v>
      </c>
      <c r="O533" s="16" t="s">
        <v>1987</v>
      </c>
      <c r="P533" s="25"/>
      <c r="Q533" s="28" t="str">
        <f t="shared" si="10"/>
        <v>3VA2110-5HL46-0AA0</v>
      </c>
    </row>
    <row r="534" spans="1:17" s="20" customFormat="1" ht="14.45" hidden="1" x14ac:dyDescent="0.3">
      <c r="A534" s="7" t="s">
        <v>2057</v>
      </c>
      <c r="B534" t="s">
        <v>2058</v>
      </c>
      <c r="C534" s="7" t="s">
        <v>1356</v>
      </c>
      <c r="D534" s="3" t="s">
        <v>1356</v>
      </c>
      <c r="E534" s="3">
        <v>125</v>
      </c>
      <c r="F534" s="3" t="s">
        <v>1415</v>
      </c>
      <c r="G534" s="3" t="s">
        <v>1416</v>
      </c>
      <c r="H534" s="3">
        <v>25</v>
      </c>
      <c r="I534" s="25" t="s">
        <v>1427</v>
      </c>
      <c r="J534" s="26">
        <v>160</v>
      </c>
      <c r="K534" s="26" t="s">
        <v>1445</v>
      </c>
      <c r="L534" s="26" t="s">
        <v>1446</v>
      </c>
      <c r="M534" s="26">
        <v>55</v>
      </c>
      <c r="N534" s="26" t="s">
        <v>1430</v>
      </c>
      <c r="O534" s="16" t="s">
        <v>1988</v>
      </c>
      <c r="P534" s="25"/>
      <c r="Q534" s="28" t="str">
        <f t="shared" si="10"/>
        <v>3VA2116-5HL46-0AA0</v>
      </c>
    </row>
    <row r="535" spans="1:17" s="20" customFormat="1" ht="14.45" hidden="1" x14ac:dyDescent="0.3">
      <c r="A535" s="7" t="s">
        <v>2060</v>
      </c>
      <c r="B535" t="s">
        <v>2061</v>
      </c>
      <c r="C535" s="7" t="s">
        <v>1356</v>
      </c>
      <c r="D535" s="3" t="s">
        <v>1356</v>
      </c>
      <c r="E535" s="3">
        <v>160</v>
      </c>
      <c r="F535" s="3" t="s">
        <v>1422</v>
      </c>
      <c r="G535" s="3" t="s">
        <v>1423</v>
      </c>
      <c r="H535" s="3">
        <v>25</v>
      </c>
      <c r="I535" s="25" t="s">
        <v>1427</v>
      </c>
      <c r="J535" s="26">
        <v>160</v>
      </c>
      <c r="K535" s="26" t="s">
        <v>1445</v>
      </c>
      <c r="L535" s="26" t="s">
        <v>1446</v>
      </c>
      <c r="M535" s="26">
        <v>55</v>
      </c>
      <c r="N535" s="26" t="s">
        <v>1430</v>
      </c>
      <c r="O535" s="16" t="s">
        <v>1988</v>
      </c>
      <c r="P535" s="25"/>
      <c r="Q535" s="28" t="str">
        <f t="shared" si="10"/>
        <v>3VA2116-5HL46-0AA0</v>
      </c>
    </row>
    <row r="536" spans="1:17" s="20" customFormat="1" ht="14.45" hidden="1" x14ac:dyDescent="0.3">
      <c r="A536" s="7" t="s">
        <v>2063</v>
      </c>
      <c r="B536" t="s">
        <v>2064</v>
      </c>
      <c r="C536" s="7" t="s">
        <v>1356</v>
      </c>
      <c r="D536" s="3" t="s">
        <v>1356</v>
      </c>
      <c r="E536" s="3">
        <v>160</v>
      </c>
      <c r="F536" s="3">
        <v>160</v>
      </c>
      <c r="G536" s="3">
        <v>800</v>
      </c>
      <c r="H536" s="3">
        <v>25</v>
      </c>
      <c r="I536" s="25" t="s">
        <v>1450</v>
      </c>
      <c r="J536" s="26">
        <v>160</v>
      </c>
      <c r="K536" s="26">
        <v>160</v>
      </c>
      <c r="L536" s="29">
        <v>1600</v>
      </c>
      <c r="M536" s="26">
        <v>25</v>
      </c>
      <c r="N536" s="26" t="s">
        <v>1451</v>
      </c>
      <c r="O536" s="16" t="s">
        <v>2065</v>
      </c>
      <c r="P536" s="25"/>
      <c r="Q536" s="28" t="str">
        <f t="shared" si="10"/>
        <v>3VA1116-3GD46-0AA0</v>
      </c>
    </row>
    <row r="537" spans="1:17" s="20" customFormat="1" ht="14.45" hidden="1" x14ac:dyDescent="0.3">
      <c r="A537" s="7" t="s">
        <v>2066</v>
      </c>
      <c r="B537" t="s">
        <v>2067</v>
      </c>
      <c r="C537" s="7" t="s">
        <v>1356</v>
      </c>
      <c r="D537" s="3" t="s">
        <v>1356</v>
      </c>
      <c r="E537" s="3">
        <v>125</v>
      </c>
      <c r="F537" s="3">
        <v>125</v>
      </c>
      <c r="G537" s="3">
        <v>625</v>
      </c>
      <c r="H537" s="3">
        <v>25</v>
      </c>
      <c r="I537" s="25" t="s">
        <v>1450</v>
      </c>
      <c r="J537" s="26">
        <v>125</v>
      </c>
      <c r="K537" s="26">
        <v>125</v>
      </c>
      <c r="L537" s="29">
        <v>1250</v>
      </c>
      <c r="M537" s="26">
        <v>25</v>
      </c>
      <c r="N537" s="26" t="s">
        <v>1451</v>
      </c>
      <c r="O537" s="16" t="s">
        <v>2068</v>
      </c>
      <c r="P537" s="25"/>
      <c r="Q537" s="28" t="str">
        <f t="shared" si="10"/>
        <v>3VA1112-3GD46-0AA0</v>
      </c>
    </row>
    <row r="538" spans="1:17" s="20" customFormat="1" ht="14.45" hidden="1" x14ac:dyDescent="0.3">
      <c r="A538" s="7" t="s">
        <v>2069</v>
      </c>
      <c r="B538" t="s">
        <v>2070</v>
      </c>
      <c r="C538" s="7" t="s">
        <v>1356</v>
      </c>
      <c r="D538" s="3" t="s">
        <v>1356</v>
      </c>
      <c r="E538" s="3">
        <v>100</v>
      </c>
      <c r="F538" s="3">
        <v>100</v>
      </c>
      <c r="G538" s="3">
        <v>500</v>
      </c>
      <c r="H538" s="3">
        <v>25</v>
      </c>
      <c r="I538" s="25" t="s">
        <v>1450</v>
      </c>
      <c r="J538" s="26">
        <v>100</v>
      </c>
      <c r="K538" s="26">
        <v>100</v>
      </c>
      <c r="L538" s="29">
        <v>1000</v>
      </c>
      <c r="M538" s="26">
        <v>25</v>
      </c>
      <c r="N538" s="26" t="s">
        <v>1451</v>
      </c>
      <c r="O538" s="16" t="s">
        <v>2071</v>
      </c>
      <c r="P538" s="25"/>
      <c r="Q538" s="28" t="str">
        <f t="shared" si="10"/>
        <v>3VA1110-3GD46-0AA0</v>
      </c>
    </row>
    <row r="539" spans="1:17" s="20" customFormat="1" ht="14.45" hidden="1" x14ac:dyDescent="0.3">
      <c r="A539" s="7" t="s">
        <v>2072</v>
      </c>
      <c r="B539" t="s">
        <v>2073</v>
      </c>
      <c r="C539" s="7" t="s">
        <v>1356</v>
      </c>
      <c r="D539" s="3" t="s">
        <v>1356</v>
      </c>
      <c r="E539" s="3">
        <v>80</v>
      </c>
      <c r="F539" s="3">
        <v>80</v>
      </c>
      <c r="G539" s="3">
        <v>400</v>
      </c>
      <c r="H539" s="3">
        <v>25</v>
      </c>
      <c r="I539" s="25" t="s">
        <v>1450</v>
      </c>
      <c r="J539" s="26">
        <v>80</v>
      </c>
      <c r="K539" s="26">
        <v>80</v>
      </c>
      <c r="L539" s="26">
        <v>800</v>
      </c>
      <c r="M539" s="26">
        <v>25</v>
      </c>
      <c r="N539" s="26" t="s">
        <v>1451</v>
      </c>
      <c r="O539" s="16" t="s">
        <v>2074</v>
      </c>
      <c r="P539" s="25"/>
      <c r="Q539" s="28" t="str">
        <f t="shared" si="10"/>
        <v>3VA1180-3GD46-0AA0</v>
      </c>
    </row>
    <row r="540" spans="1:17" s="20" customFormat="1" ht="14.45" hidden="1" x14ac:dyDescent="0.3">
      <c r="A540" s="7" t="s">
        <v>2075</v>
      </c>
      <c r="B540" t="s">
        <v>2076</v>
      </c>
      <c r="C540" s="7" t="s">
        <v>1356</v>
      </c>
      <c r="D540" s="3" t="s">
        <v>1356</v>
      </c>
      <c r="E540" s="3">
        <v>63</v>
      </c>
      <c r="F540" s="3">
        <v>63</v>
      </c>
      <c r="G540" s="3">
        <v>315</v>
      </c>
      <c r="H540" s="3">
        <v>25</v>
      </c>
      <c r="I540" s="25" t="s">
        <v>1450</v>
      </c>
      <c r="J540" s="26">
        <v>63</v>
      </c>
      <c r="K540" s="26">
        <v>63</v>
      </c>
      <c r="L540" s="26">
        <v>630</v>
      </c>
      <c r="M540" s="26">
        <v>25</v>
      </c>
      <c r="N540" s="26" t="s">
        <v>1451</v>
      </c>
      <c r="O540" s="16" t="s">
        <v>2077</v>
      </c>
      <c r="P540" s="25"/>
      <c r="Q540" s="28" t="str">
        <f t="shared" si="10"/>
        <v>3VA1163-3GD46-0AA0</v>
      </c>
    </row>
    <row r="541" spans="1:17" s="20" customFormat="1" ht="14.45" hidden="1" x14ac:dyDescent="0.3">
      <c r="A541" s="7" t="s">
        <v>2078</v>
      </c>
      <c r="B541" t="s">
        <v>2079</v>
      </c>
      <c r="C541" s="7" t="s">
        <v>1356</v>
      </c>
      <c r="D541" s="3" t="s">
        <v>1356</v>
      </c>
      <c r="E541" s="3">
        <v>50</v>
      </c>
      <c r="F541" s="3">
        <v>50</v>
      </c>
      <c r="G541" s="3">
        <v>250</v>
      </c>
      <c r="H541" s="3">
        <v>25</v>
      </c>
      <c r="I541" s="25" t="s">
        <v>1450</v>
      </c>
      <c r="J541" s="26">
        <v>50</v>
      </c>
      <c r="K541" s="26">
        <v>50</v>
      </c>
      <c r="L541" s="26">
        <v>500</v>
      </c>
      <c r="M541" s="26">
        <v>25</v>
      </c>
      <c r="N541" s="26" t="s">
        <v>1451</v>
      </c>
      <c r="O541" s="16" t="s">
        <v>2080</v>
      </c>
      <c r="P541" s="25"/>
      <c r="Q541" s="28" t="str">
        <f t="shared" si="10"/>
        <v>3VA1150-3GD46-0AA0</v>
      </c>
    </row>
    <row r="542" spans="1:17" s="20" customFormat="1" ht="14.45" hidden="1" x14ac:dyDescent="0.3">
      <c r="A542" s="7" t="s">
        <v>2081</v>
      </c>
      <c r="B542" t="s">
        <v>2082</v>
      </c>
      <c r="C542" s="7" t="s">
        <v>1356</v>
      </c>
      <c r="D542" s="3" t="s">
        <v>1356</v>
      </c>
      <c r="E542" s="3">
        <v>40</v>
      </c>
      <c r="F542" s="3">
        <v>40</v>
      </c>
      <c r="G542" s="3">
        <v>200</v>
      </c>
      <c r="H542" s="3">
        <v>25</v>
      </c>
      <c r="I542" s="25" t="s">
        <v>1450</v>
      </c>
      <c r="J542" s="26">
        <v>40</v>
      </c>
      <c r="K542" s="26">
        <v>40</v>
      </c>
      <c r="L542" s="26">
        <v>400</v>
      </c>
      <c r="M542" s="26">
        <v>25</v>
      </c>
      <c r="N542" s="26" t="s">
        <v>1451</v>
      </c>
      <c r="O542" s="16" t="s">
        <v>2083</v>
      </c>
      <c r="P542" s="25"/>
      <c r="Q542" s="28" t="str">
        <f t="shared" si="10"/>
        <v>3VA1140-3GD46-0AA0</v>
      </c>
    </row>
    <row r="543" spans="1:17" s="20" customFormat="1" ht="14.45" hidden="1" x14ac:dyDescent="0.3">
      <c r="A543" s="7" t="s">
        <v>2084</v>
      </c>
      <c r="B543" t="s">
        <v>2085</v>
      </c>
      <c r="C543" s="7" t="s">
        <v>1356</v>
      </c>
      <c r="D543" s="3" t="s">
        <v>1356</v>
      </c>
      <c r="E543" s="3">
        <v>32</v>
      </c>
      <c r="F543" s="3" t="s">
        <v>1356</v>
      </c>
      <c r="G543" s="3" t="s">
        <v>1511</v>
      </c>
      <c r="H543" s="3">
        <v>25</v>
      </c>
      <c r="I543" s="25" t="s">
        <v>1475</v>
      </c>
      <c r="J543" s="26" t="s">
        <v>1356</v>
      </c>
      <c r="K543" s="26" t="s">
        <v>1356</v>
      </c>
      <c r="L543" s="26" t="s">
        <v>1356</v>
      </c>
      <c r="M543" s="26" t="s">
        <v>1356</v>
      </c>
      <c r="N543" s="26" t="s">
        <v>1356</v>
      </c>
      <c r="O543" s="18" t="s">
        <v>1356</v>
      </c>
      <c r="P543" s="25" t="s">
        <v>2012</v>
      </c>
      <c r="Q543" s="28"/>
    </row>
    <row r="544" spans="1:17" s="20" customFormat="1" ht="14.45" hidden="1" x14ac:dyDescent="0.3">
      <c r="A544" s="7" t="s">
        <v>2086</v>
      </c>
      <c r="B544" t="s">
        <v>2087</v>
      </c>
      <c r="C544" s="7" t="s">
        <v>1356</v>
      </c>
      <c r="D544" s="3" t="s">
        <v>1356</v>
      </c>
      <c r="E544" s="3">
        <v>40</v>
      </c>
      <c r="F544" s="3" t="s">
        <v>1356</v>
      </c>
      <c r="G544" s="3" t="s">
        <v>1385</v>
      </c>
      <c r="H544" s="3">
        <v>25</v>
      </c>
      <c r="I544" s="25" t="s">
        <v>1475</v>
      </c>
      <c r="J544" s="26" t="s">
        <v>1356</v>
      </c>
      <c r="K544" s="26" t="s">
        <v>1356</v>
      </c>
      <c r="L544" s="26" t="s">
        <v>1356</v>
      </c>
      <c r="M544" s="26" t="s">
        <v>1356</v>
      </c>
      <c r="N544" s="26" t="s">
        <v>1356</v>
      </c>
      <c r="O544" s="18" t="s">
        <v>1356</v>
      </c>
      <c r="P544" s="25" t="s">
        <v>2012</v>
      </c>
      <c r="Q544" s="28"/>
    </row>
    <row r="545" spans="1:17" s="20" customFormat="1" ht="14.45" hidden="1" x14ac:dyDescent="0.3">
      <c r="A545" s="7" t="s">
        <v>2088</v>
      </c>
      <c r="B545" t="s">
        <v>2089</v>
      </c>
      <c r="C545" s="7" t="s">
        <v>1356</v>
      </c>
      <c r="D545" s="3" t="s">
        <v>1356</v>
      </c>
      <c r="E545" s="3">
        <v>50</v>
      </c>
      <c r="F545" s="3" t="s">
        <v>1356</v>
      </c>
      <c r="G545" s="3" t="s">
        <v>1391</v>
      </c>
      <c r="H545" s="3">
        <v>25</v>
      </c>
      <c r="I545" s="25" t="s">
        <v>1475</v>
      </c>
      <c r="J545" s="26" t="s">
        <v>1356</v>
      </c>
      <c r="K545" s="26" t="s">
        <v>1356</v>
      </c>
      <c r="L545" s="26" t="s">
        <v>1356</v>
      </c>
      <c r="M545" s="26" t="s">
        <v>1356</v>
      </c>
      <c r="N545" s="26" t="s">
        <v>1356</v>
      </c>
      <c r="O545" s="18" t="s">
        <v>1356</v>
      </c>
      <c r="P545" s="25" t="s">
        <v>2012</v>
      </c>
      <c r="Q545" s="28"/>
    </row>
    <row r="546" spans="1:17" s="20" customFormat="1" ht="14.45" hidden="1" x14ac:dyDescent="0.3">
      <c r="A546" s="7" t="s">
        <v>2090</v>
      </c>
      <c r="B546" t="s">
        <v>2091</v>
      </c>
      <c r="C546" s="7" t="s">
        <v>1356</v>
      </c>
      <c r="D546" s="3" t="s">
        <v>1356</v>
      </c>
      <c r="E546" s="3">
        <v>63</v>
      </c>
      <c r="F546" s="3" t="s">
        <v>1356</v>
      </c>
      <c r="G546" s="3" t="s">
        <v>1397</v>
      </c>
      <c r="H546" s="3">
        <v>25</v>
      </c>
      <c r="I546" s="25" t="s">
        <v>1475</v>
      </c>
      <c r="J546" s="26" t="s">
        <v>1356</v>
      </c>
      <c r="K546" s="26" t="s">
        <v>1356</v>
      </c>
      <c r="L546" s="26" t="s">
        <v>1356</v>
      </c>
      <c r="M546" s="26" t="s">
        <v>1356</v>
      </c>
      <c r="N546" s="26" t="s">
        <v>1356</v>
      </c>
      <c r="O546" s="18" t="s">
        <v>1356</v>
      </c>
      <c r="P546" s="25" t="s">
        <v>2012</v>
      </c>
      <c r="Q546" s="28"/>
    </row>
    <row r="547" spans="1:17" s="20" customFormat="1" ht="14.45" hidden="1" x14ac:dyDescent="0.3">
      <c r="A547" s="7" t="s">
        <v>2092</v>
      </c>
      <c r="B547" t="s">
        <v>2093</v>
      </c>
      <c r="C547" s="7" t="s">
        <v>1356</v>
      </c>
      <c r="D547" s="3" t="s">
        <v>1356</v>
      </c>
      <c r="E547" s="3">
        <v>80</v>
      </c>
      <c r="F547" s="3" t="s">
        <v>1356</v>
      </c>
      <c r="G547" s="3" t="s">
        <v>1403</v>
      </c>
      <c r="H547" s="3">
        <v>25</v>
      </c>
      <c r="I547" s="25" t="s">
        <v>1475</v>
      </c>
      <c r="J547" s="26" t="s">
        <v>1356</v>
      </c>
      <c r="K547" s="26" t="s">
        <v>1356</v>
      </c>
      <c r="L547" s="26" t="s">
        <v>1356</v>
      </c>
      <c r="M547" s="26" t="s">
        <v>1356</v>
      </c>
      <c r="N547" s="26" t="s">
        <v>1356</v>
      </c>
      <c r="O547" s="18" t="s">
        <v>1356</v>
      </c>
      <c r="P547" s="25" t="s">
        <v>2012</v>
      </c>
      <c r="Q547" s="28"/>
    </row>
    <row r="548" spans="1:17" s="20" customFormat="1" ht="14.45" hidden="1" x14ac:dyDescent="0.3">
      <c r="A548" s="7" t="s">
        <v>2094</v>
      </c>
      <c r="B548" t="s">
        <v>2095</v>
      </c>
      <c r="C548" s="7" t="s">
        <v>1356</v>
      </c>
      <c r="D548" s="3" t="s">
        <v>1356</v>
      </c>
      <c r="E548" s="3">
        <v>100</v>
      </c>
      <c r="F548" s="3" t="s">
        <v>1356</v>
      </c>
      <c r="G548" s="3" t="s">
        <v>1409</v>
      </c>
      <c r="H548" s="3">
        <v>25</v>
      </c>
      <c r="I548" s="25" t="s">
        <v>1475</v>
      </c>
      <c r="J548" s="26" t="s">
        <v>1356</v>
      </c>
      <c r="K548" s="26" t="s">
        <v>1356</v>
      </c>
      <c r="L548" s="26" t="s">
        <v>1356</v>
      </c>
      <c r="M548" s="26" t="s">
        <v>1356</v>
      </c>
      <c r="N548" s="26" t="s">
        <v>1356</v>
      </c>
      <c r="O548" s="18" t="s">
        <v>1356</v>
      </c>
      <c r="P548" s="25" t="s">
        <v>2012</v>
      </c>
      <c r="Q548" s="28"/>
    </row>
    <row r="549" spans="1:17" s="20" customFormat="1" ht="14.45" hidden="1" x14ac:dyDescent="0.3">
      <c r="A549" s="7" t="s">
        <v>2096</v>
      </c>
      <c r="B549" t="s">
        <v>2097</v>
      </c>
      <c r="C549" s="7" t="s">
        <v>1356</v>
      </c>
      <c r="D549" s="3" t="s">
        <v>1356</v>
      </c>
      <c r="E549" s="3">
        <v>125</v>
      </c>
      <c r="F549" s="3" t="s">
        <v>1356</v>
      </c>
      <c r="G549" s="3" t="s">
        <v>1416</v>
      </c>
      <c r="H549" s="3">
        <v>25</v>
      </c>
      <c r="I549" s="25" t="s">
        <v>1475</v>
      </c>
      <c r="J549" s="26" t="s">
        <v>1356</v>
      </c>
      <c r="K549" s="26" t="s">
        <v>1356</v>
      </c>
      <c r="L549" s="26" t="s">
        <v>1356</v>
      </c>
      <c r="M549" s="26" t="s">
        <v>1356</v>
      </c>
      <c r="N549" s="26" t="s">
        <v>1356</v>
      </c>
      <c r="O549" s="18" t="s">
        <v>1356</v>
      </c>
      <c r="P549" s="25" t="s">
        <v>2012</v>
      </c>
      <c r="Q549" s="28"/>
    </row>
    <row r="550" spans="1:17" s="20" customFormat="1" ht="14.45" hidden="1" x14ac:dyDescent="0.3">
      <c r="A550" s="7" t="s">
        <v>2098</v>
      </c>
      <c r="B550" t="s">
        <v>2099</v>
      </c>
      <c r="C550" s="7" t="s">
        <v>1356</v>
      </c>
      <c r="D550" s="3" t="s">
        <v>1356</v>
      </c>
      <c r="E550" s="3">
        <v>160</v>
      </c>
      <c r="F550" s="3" t="s">
        <v>1356</v>
      </c>
      <c r="G550" s="3" t="s">
        <v>1423</v>
      </c>
      <c r="H550" s="3">
        <v>25</v>
      </c>
      <c r="I550" s="25" t="s">
        <v>1475</v>
      </c>
      <c r="J550" s="26" t="s">
        <v>1356</v>
      </c>
      <c r="K550" s="26" t="s">
        <v>1356</v>
      </c>
      <c r="L550" s="26" t="s">
        <v>1356</v>
      </c>
      <c r="M550" s="26" t="s">
        <v>1356</v>
      </c>
      <c r="N550" s="26" t="s">
        <v>1356</v>
      </c>
      <c r="O550" s="18" t="s">
        <v>1356</v>
      </c>
      <c r="P550" s="25" t="s">
        <v>2012</v>
      </c>
      <c r="Q550" s="28"/>
    </row>
    <row r="551" spans="1:17" s="20" customFormat="1" ht="14.45" hidden="1" x14ac:dyDescent="0.3">
      <c r="A551" s="7" t="s">
        <v>2100</v>
      </c>
      <c r="B551" t="s">
        <v>2101</v>
      </c>
      <c r="C551" s="7" t="s">
        <v>1550</v>
      </c>
      <c r="D551" s="3" t="s">
        <v>1551</v>
      </c>
      <c r="E551" s="3">
        <v>250</v>
      </c>
      <c r="F551" s="3" t="s">
        <v>1552</v>
      </c>
      <c r="G551" s="3" t="s">
        <v>1553</v>
      </c>
      <c r="H551" s="3">
        <v>36</v>
      </c>
      <c r="I551" s="25" t="s">
        <v>1450</v>
      </c>
      <c r="J551" s="26">
        <v>125</v>
      </c>
      <c r="K551" s="26" t="s">
        <v>1417</v>
      </c>
      <c r="L551" s="26" t="s">
        <v>1418</v>
      </c>
      <c r="M551" s="26">
        <v>36</v>
      </c>
      <c r="N551" s="26" t="s">
        <v>1362</v>
      </c>
      <c r="O551" s="16" t="s">
        <v>2102</v>
      </c>
      <c r="P551" s="27"/>
      <c r="Q551" s="28" t="str">
        <f t="shared" si="10"/>
        <v>3VA1112-4EF46-0AA0</v>
      </c>
    </row>
    <row r="552" spans="1:17" s="20" customFormat="1" ht="14.45" hidden="1" x14ac:dyDescent="0.3">
      <c r="A552" s="7" t="s">
        <v>2100</v>
      </c>
      <c r="B552" t="s">
        <v>2101</v>
      </c>
      <c r="C552" s="7" t="s">
        <v>1550</v>
      </c>
      <c r="D552" s="3" t="s">
        <v>1551</v>
      </c>
      <c r="E552" s="3">
        <v>250</v>
      </c>
      <c r="F552" s="3" t="s">
        <v>1552</v>
      </c>
      <c r="G552" s="3" t="s">
        <v>1553</v>
      </c>
      <c r="H552" s="3">
        <v>36</v>
      </c>
      <c r="I552" s="25" t="s">
        <v>1450</v>
      </c>
      <c r="J552" s="26">
        <v>160</v>
      </c>
      <c r="K552" s="26" t="s">
        <v>1424</v>
      </c>
      <c r="L552" s="26" t="s">
        <v>1425</v>
      </c>
      <c r="M552" s="26">
        <v>36</v>
      </c>
      <c r="N552" s="26" t="s">
        <v>1362</v>
      </c>
      <c r="O552" s="16" t="s">
        <v>2103</v>
      </c>
      <c r="P552" s="27"/>
      <c r="Q552" s="28" t="str">
        <f t="shared" si="10"/>
        <v>3VA1116-4EF46-0AA0</v>
      </c>
    </row>
    <row r="553" spans="1:17" s="20" customFormat="1" ht="14.45" hidden="1" x14ac:dyDescent="0.3">
      <c r="A553" s="7" t="s">
        <v>2100</v>
      </c>
      <c r="B553" t="s">
        <v>2101</v>
      </c>
      <c r="C553" s="7" t="s">
        <v>1550</v>
      </c>
      <c r="D553" s="3" t="s">
        <v>1551</v>
      </c>
      <c r="E553" s="3">
        <v>250</v>
      </c>
      <c r="F553" s="3" t="s">
        <v>1552</v>
      </c>
      <c r="G553" s="3" t="s">
        <v>1553</v>
      </c>
      <c r="H553" s="3">
        <v>36</v>
      </c>
      <c r="I553" s="25" t="s">
        <v>1450</v>
      </c>
      <c r="J553" s="26">
        <v>160</v>
      </c>
      <c r="K553" s="26" t="s">
        <v>1424</v>
      </c>
      <c r="L553" s="26" t="s">
        <v>1425</v>
      </c>
      <c r="M553" s="26">
        <v>36</v>
      </c>
      <c r="N553" s="26" t="s">
        <v>1362</v>
      </c>
      <c r="O553" s="16" t="s">
        <v>2104</v>
      </c>
      <c r="P553" s="27"/>
      <c r="Q553" s="28" t="str">
        <f t="shared" si="10"/>
        <v>3VA1216-4EF42-0AA0</v>
      </c>
    </row>
    <row r="554" spans="1:17" s="20" customFormat="1" ht="14.45" hidden="1" x14ac:dyDescent="0.3">
      <c r="A554" s="7" t="s">
        <v>2100</v>
      </c>
      <c r="B554" t="s">
        <v>2101</v>
      </c>
      <c r="C554" s="7" t="s">
        <v>1550</v>
      </c>
      <c r="D554" s="3" t="s">
        <v>1551</v>
      </c>
      <c r="E554" s="3">
        <v>250</v>
      </c>
      <c r="F554" s="3" t="s">
        <v>1552</v>
      </c>
      <c r="G554" s="3" t="s">
        <v>1553</v>
      </c>
      <c r="H554" s="3">
        <v>36</v>
      </c>
      <c r="I554" s="25" t="s">
        <v>1450</v>
      </c>
      <c r="J554" s="26">
        <v>200</v>
      </c>
      <c r="K554" s="26" t="s">
        <v>1557</v>
      </c>
      <c r="L554" s="26" t="s">
        <v>1558</v>
      </c>
      <c r="M554" s="26">
        <v>36</v>
      </c>
      <c r="N554" s="26" t="s">
        <v>1362</v>
      </c>
      <c r="O554" s="16" t="s">
        <v>2105</v>
      </c>
      <c r="P554" s="27"/>
      <c r="Q554" s="28" t="str">
        <f t="shared" si="10"/>
        <v>3VA1220-4EF42-0AA0</v>
      </c>
    </row>
    <row r="555" spans="1:17" s="20" customFormat="1" ht="14.45" hidden="1" x14ac:dyDescent="0.3">
      <c r="A555" s="7" t="s">
        <v>2100</v>
      </c>
      <c r="B555" t="s">
        <v>2101</v>
      </c>
      <c r="C555" s="7" t="s">
        <v>1550</v>
      </c>
      <c r="D555" s="3" t="s">
        <v>1551</v>
      </c>
      <c r="E555" s="3">
        <v>250</v>
      </c>
      <c r="F555" s="3" t="s">
        <v>1552</v>
      </c>
      <c r="G555" s="3" t="s">
        <v>1553</v>
      </c>
      <c r="H555" s="3">
        <v>36</v>
      </c>
      <c r="I555" s="25" t="s">
        <v>1450</v>
      </c>
      <c r="J555" s="26">
        <v>250</v>
      </c>
      <c r="K555" s="26" t="s">
        <v>1560</v>
      </c>
      <c r="L555" s="26" t="s">
        <v>1561</v>
      </c>
      <c r="M555" s="26">
        <v>36</v>
      </c>
      <c r="N555" s="26" t="s">
        <v>1362</v>
      </c>
      <c r="O555" s="16" t="s">
        <v>2106</v>
      </c>
      <c r="P555" s="27"/>
      <c r="Q555" s="28" t="str">
        <f t="shared" si="10"/>
        <v>3VA1225-4EF42-0AA0</v>
      </c>
    </row>
    <row r="556" spans="1:17" s="20" customFormat="1" ht="14.45" hidden="1" x14ac:dyDescent="0.3">
      <c r="A556" s="7" t="s">
        <v>2100</v>
      </c>
      <c r="B556" t="s">
        <v>2101</v>
      </c>
      <c r="C556" s="7" t="s">
        <v>1563</v>
      </c>
      <c r="D556" s="3" t="s">
        <v>1564</v>
      </c>
      <c r="E556" s="3">
        <v>160</v>
      </c>
      <c r="F556" s="3" t="s">
        <v>1445</v>
      </c>
      <c r="G556" s="3" t="s">
        <v>1565</v>
      </c>
      <c r="H556" s="3">
        <v>36</v>
      </c>
      <c r="I556" s="25" t="s">
        <v>1450</v>
      </c>
      <c r="J556" s="26">
        <v>80</v>
      </c>
      <c r="K556" s="26" t="s">
        <v>1566</v>
      </c>
      <c r="L556" s="26" t="s">
        <v>1403</v>
      </c>
      <c r="M556" s="26">
        <v>36</v>
      </c>
      <c r="N556" s="26" t="s">
        <v>1362</v>
      </c>
      <c r="O556" s="16" t="s">
        <v>2107</v>
      </c>
      <c r="P556" s="27"/>
      <c r="Q556" s="28" t="str">
        <f t="shared" si="10"/>
        <v>3VA1180-4EF46-0AA0</v>
      </c>
    </row>
    <row r="557" spans="1:17" s="20" customFormat="1" ht="14.45" hidden="1" x14ac:dyDescent="0.3">
      <c r="A557" s="7" t="s">
        <v>2100</v>
      </c>
      <c r="B557" t="s">
        <v>2101</v>
      </c>
      <c r="C557" s="7" t="s">
        <v>1563</v>
      </c>
      <c r="D557" s="3" t="s">
        <v>1564</v>
      </c>
      <c r="E557" s="3">
        <v>160</v>
      </c>
      <c r="F557" s="3" t="s">
        <v>1445</v>
      </c>
      <c r="G557" s="3" t="s">
        <v>1565</v>
      </c>
      <c r="H557" s="3">
        <v>36</v>
      </c>
      <c r="I557" s="25" t="s">
        <v>1450</v>
      </c>
      <c r="J557" s="26">
        <v>100</v>
      </c>
      <c r="K557" s="26" t="s">
        <v>1568</v>
      </c>
      <c r="L557" s="26" t="s">
        <v>1411</v>
      </c>
      <c r="M557" s="26">
        <v>36</v>
      </c>
      <c r="N557" s="26" t="s">
        <v>1362</v>
      </c>
      <c r="O557" s="16" t="s">
        <v>2108</v>
      </c>
      <c r="P557" s="27"/>
      <c r="Q557" s="28" t="str">
        <f t="shared" si="10"/>
        <v>3VA1110-4EF46-0AA0</v>
      </c>
    </row>
    <row r="558" spans="1:17" s="20" customFormat="1" ht="14.45" hidden="1" x14ac:dyDescent="0.3">
      <c r="A558" s="7" t="s">
        <v>2100</v>
      </c>
      <c r="B558" t="s">
        <v>2101</v>
      </c>
      <c r="C558" s="7" t="s">
        <v>1563</v>
      </c>
      <c r="D558" s="3" t="s">
        <v>1564</v>
      </c>
      <c r="E558" s="3">
        <v>160</v>
      </c>
      <c r="F558" s="3" t="s">
        <v>1445</v>
      </c>
      <c r="G558" s="3" t="s">
        <v>1565</v>
      </c>
      <c r="H558" s="3">
        <v>36</v>
      </c>
      <c r="I558" s="25" t="s">
        <v>1450</v>
      </c>
      <c r="J558" s="26">
        <v>125</v>
      </c>
      <c r="K558" s="26" t="s">
        <v>1570</v>
      </c>
      <c r="L558" s="26" t="s">
        <v>1418</v>
      </c>
      <c r="M558" s="26">
        <v>36</v>
      </c>
      <c r="N558" s="26" t="s">
        <v>1362</v>
      </c>
      <c r="O558" s="16" t="s">
        <v>2102</v>
      </c>
      <c r="P558" s="27"/>
      <c r="Q558" s="28" t="str">
        <f t="shared" si="10"/>
        <v>3VA1112-4EF46-0AA0</v>
      </c>
    </row>
    <row r="559" spans="1:17" s="20" customFormat="1" ht="14.45" hidden="1" x14ac:dyDescent="0.3">
      <c r="A559" s="7" t="s">
        <v>2100</v>
      </c>
      <c r="B559" t="s">
        <v>2101</v>
      </c>
      <c r="C559" s="7" t="s">
        <v>1563</v>
      </c>
      <c r="D559" s="3" t="s">
        <v>1564</v>
      </c>
      <c r="E559" s="3">
        <v>160</v>
      </c>
      <c r="F559" s="3" t="s">
        <v>1445</v>
      </c>
      <c r="G559" s="3" t="s">
        <v>1565</v>
      </c>
      <c r="H559" s="3">
        <v>36</v>
      </c>
      <c r="I559" s="25" t="s">
        <v>1450</v>
      </c>
      <c r="J559" s="26">
        <v>160</v>
      </c>
      <c r="K559" s="26" t="s">
        <v>1571</v>
      </c>
      <c r="L559" s="26" t="s">
        <v>1425</v>
      </c>
      <c r="M559" s="26">
        <v>36</v>
      </c>
      <c r="N559" s="26" t="s">
        <v>1362</v>
      </c>
      <c r="O559" s="16" t="s">
        <v>2103</v>
      </c>
      <c r="P559" s="27"/>
      <c r="Q559" s="28" t="str">
        <f t="shared" si="10"/>
        <v>3VA1116-4EF46-0AA0</v>
      </c>
    </row>
    <row r="560" spans="1:17" s="20" customFormat="1" ht="14.45" hidden="1" x14ac:dyDescent="0.3">
      <c r="A560" s="7" t="s">
        <v>2100</v>
      </c>
      <c r="B560" t="s">
        <v>2101</v>
      </c>
      <c r="C560" s="7" t="s">
        <v>1563</v>
      </c>
      <c r="D560" s="3" t="s">
        <v>1564</v>
      </c>
      <c r="E560" s="3">
        <v>160</v>
      </c>
      <c r="F560" s="3" t="s">
        <v>1445</v>
      </c>
      <c r="G560" s="3" t="s">
        <v>1565</v>
      </c>
      <c r="H560" s="3">
        <v>36</v>
      </c>
      <c r="I560" s="25" t="s">
        <v>1450</v>
      </c>
      <c r="J560" s="26">
        <v>160</v>
      </c>
      <c r="K560" s="26" t="s">
        <v>1571</v>
      </c>
      <c r="L560" s="26" t="s">
        <v>1425</v>
      </c>
      <c r="M560" s="26">
        <v>36</v>
      </c>
      <c r="N560" s="26" t="s">
        <v>1362</v>
      </c>
      <c r="O560" s="16" t="s">
        <v>2104</v>
      </c>
      <c r="P560" s="27"/>
      <c r="Q560" s="28" t="str">
        <f t="shared" si="10"/>
        <v>3VA1216-4EF42-0AA0</v>
      </c>
    </row>
    <row r="561" spans="1:17" s="20" customFormat="1" ht="14.45" hidden="1" x14ac:dyDescent="0.3">
      <c r="A561" s="7" t="s">
        <v>2100</v>
      </c>
      <c r="B561" t="s">
        <v>2101</v>
      </c>
      <c r="C561" s="7" t="s">
        <v>1572</v>
      </c>
      <c r="D561" s="3" t="s">
        <v>1573</v>
      </c>
      <c r="E561" s="3">
        <v>100</v>
      </c>
      <c r="F561" s="3" t="s">
        <v>1438</v>
      </c>
      <c r="G561" s="3" t="s">
        <v>1574</v>
      </c>
      <c r="H561" s="3">
        <v>36</v>
      </c>
      <c r="I561" s="25" t="s">
        <v>1450</v>
      </c>
      <c r="J561" s="26">
        <v>50</v>
      </c>
      <c r="K561" s="26" t="s">
        <v>1392</v>
      </c>
      <c r="L561" s="26" t="s">
        <v>1391</v>
      </c>
      <c r="M561" s="26">
        <v>36</v>
      </c>
      <c r="N561" s="26" t="s">
        <v>1362</v>
      </c>
      <c r="O561" s="16" t="s">
        <v>2109</v>
      </c>
      <c r="P561" s="27"/>
      <c r="Q561" s="28" t="str">
        <f t="shared" si="10"/>
        <v>3VA1150-4EF46-0AA0</v>
      </c>
    </row>
    <row r="562" spans="1:17" s="20" customFormat="1" ht="14.45" hidden="1" x14ac:dyDescent="0.3">
      <c r="A562" s="7" t="s">
        <v>2100</v>
      </c>
      <c r="B562" t="s">
        <v>2101</v>
      </c>
      <c r="C562" s="7" t="s">
        <v>1572</v>
      </c>
      <c r="D562" s="3" t="s">
        <v>1573</v>
      </c>
      <c r="E562" s="3">
        <v>100</v>
      </c>
      <c r="F562" s="3" t="s">
        <v>1438</v>
      </c>
      <c r="G562" s="3" t="s">
        <v>1574</v>
      </c>
      <c r="H562" s="3">
        <v>36</v>
      </c>
      <c r="I562" s="25" t="s">
        <v>1450</v>
      </c>
      <c r="J562" s="26">
        <v>63</v>
      </c>
      <c r="K562" s="26" t="s">
        <v>1398</v>
      </c>
      <c r="L562" s="26" t="s">
        <v>1397</v>
      </c>
      <c r="M562" s="26">
        <v>36</v>
      </c>
      <c r="N562" s="26" t="s">
        <v>1362</v>
      </c>
      <c r="O562" s="16" t="s">
        <v>2110</v>
      </c>
      <c r="P562" s="27"/>
      <c r="Q562" s="28" t="str">
        <f t="shared" si="10"/>
        <v>3VA1163-4EF46-0AA0</v>
      </c>
    </row>
    <row r="563" spans="1:17" s="20" customFormat="1" ht="14.45" hidden="1" x14ac:dyDescent="0.3">
      <c r="A563" s="7" t="s">
        <v>2100</v>
      </c>
      <c r="B563" t="s">
        <v>2101</v>
      </c>
      <c r="C563" s="7" t="s">
        <v>1572</v>
      </c>
      <c r="D563" s="3" t="s">
        <v>1573</v>
      </c>
      <c r="E563" s="3">
        <v>100</v>
      </c>
      <c r="F563" s="3" t="s">
        <v>1438</v>
      </c>
      <c r="G563" s="3" t="s">
        <v>1574</v>
      </c>
      <c r="H563" s="3">
        <v>36</v>
      </c>
      <c r="I563" s="25" t="s">
        <v>1450</v>
      </c>
      <c r="J563" s="26">
        <v>80</v>
      </c>
      <c r="K563" s="26" t="s">
        <v>1404</v>
      </c>
      <c r="L563" s="26" t="s">
        <v>1403</v>
      </c>
      <c r="M563" s="26">
        <v>36</v>
      </c>
      <c r="N563" s="26" t="s">
        <v>1362</v>
      </c>
      <c r="O563" s="16" t="s">
        <v>2107</v>
      </c>
      <c r="P563" s="27"/>
      <c r="Q563" s="28" t="str">
        <f t="shared" si="10"/>
        <v>3VA1180-4EF46-0AA0</v>
      </c>
    </row>
    <row r="564" spans="1:17" s="20" customFormat="1" ht="14.45" hidden="1" x14ac:dyDescent="0.3">
      <c r="A564" s="7" t="s">
        <v>2100</v>
      </c>
      <c r="B564" t="s">
        <v>2101</v>
      </c>
      <c r="C564" s="7" t="s">
        <v>1572</v>
      </c>
      <c r="D564" s="3" t="s">
        <v>1573</v>
      </c>
      <c r="E564" s="3">
        <v>100</v>
      </c>
      <c r="F564" s="3" t="s">
        <v>1438</v>
      </c>
      <c r="G564" s="3" t="s">
        <v>1574</v>
      </c>
      <c r="H564" s="3">
        <v>36</v>
      </c>
      <c r="I564" s="25" t="s">
        <v>1450</v>
      </c>
      <c r="J564" s="26">
        <v>100</v>
      </c>
      <c r="K564" s="26" t="s">
        <v>1410</v>
      </c>
      <c r="L564" s="26" t="s">
        <v>1411</v>
      </c>
      <c r="M564" s="26">
        <v>36</v>
      </c>
      <c r="N564" s="26" t="s">
        <v>1362</v>
      </c>
      <c r="O564" s="16" t="s">
        <v>2108</v>
      </c>
      <c r="P564" s="27"/>
      <c r="Q564" s="28" t="str">
        <f t="shared" si="10"/>
        <v>3VA1110-4EF46-0AA0</v>
      </c>
    </row>
    <row r="565" spans="1:17" s="20" customFormat="1" ht="14.45" hidden="1" x14ac:dyDescent="0.3">
      <c r="A565" s="7" t="s">
        <v>2100</v>
      </c>
      <c r="B565" t="s">
        <v>2101</v>
      </c>
      <c r="C565" s="7" t="s">
        <v>1550</v>
      </c>
      <c r="D565" s="3" t="s">
        <v>1551</v>
      </c>
      <c r="E565" s="3">
        <v>250</v>
      </c>
      <c r="F565" s="3" t="s">
        <v>1552</v>
      </c>
      <c r="G565" s="3" t="s">
        <v>1553</v>
      </c>
      <c r="H565" s="3">
        <v>36</v>
      </c>
      <c r="I565" s="25" t="s">
        <v>1427</v>
      </c>
      <c r="J565" s="26">
        <v>250</v>
      </c>
      <c r="K565" s="30" t="s">
        <v>1552</v>
      </c>
      <c r="L565" s="30" t="s">
        <v>1577</v>
      </c>
      <c r="M565" s="26">
        <v>55</v>
      </c>
      <c r="N565" s="26" t="s">
        <v>1430</v>
      </c>
      <c r="O565" s="16" t="s">
        <v>2111</v>
      </c>
      <c r="P565" s="25"/>
      <c r="Q565" s="28" t="str">
        <f t="shared" si="10"/>
        <v>3VA2225-5HL42-0AA0</v>
      </c>
    </row>
    <row r="566" spans="1:17" s="20" customFormat="1" ht="14.45" hidden="1" x14ac:dyDescent="0.3">
      <c r="A566" s="7" t="s">
        <v>2100</v>
      </c>
      <c r="B566" t="s">
        <v>2101</v>
      </c>
      <c r="C566" s="7" t="s">
        <v>1563</v>
      </c>
      <c r="D566" s="3" t="s">
        <v>1564</v>
      </c>
      <c r="E566" s="3">
        <v>160</v>
      </c>
      <c r="F566" s="3" t="s">
        <v>1445</v>
      </c>
      <c r="G566" s="3" t="s">
        <v>1565</v>
      </c>
      <c r="H566" s="3">
        <v>36</v>
      </c>
      <c r="I566" s="25" t="s">
        <v>1427</v>
      </c>
      <c r="J566" s="26">
        <v>160</v>
      </c>
      <c r="K566" s="30" t="s">
        <v>1445</v>
      </c>
      <c r="L566" s="30" t="s">
        <v>1579</v>
      </c>
      <c r="M566" s="26">
        <v>55</v>
      </c>
      <c r="N566" s="26" t="s">
        <v>1430</v>
      </c>
      <c r="O566" s="16" t="s">
        <v>2112</v>
      </c>
      <c r="P566" s="25" t="s">
        <v>1581</v>
      </c>
      <c r="Q566" s="28" t="str">
        <f t="shared" si="10"/>
        <v>3VA2216-5HL42-0AA0</v>
      </c>
    </row>
    <row r="567" spans="1:17" s="20" customFormat="1" ht="14.45" hidden="1" x14ac:dyDescent="0.3">
      <c r="A567" s="7" t="s">
        <v>2100</v>
      </c>
      <c r="B567" t="s">
        <v>2101</v>
      </c>
      <c r="C567" s="7" t="s">
        <v>1563</v>
      </c>
      <c r="D567" s="3" t="s">
        <v>1564</v>
      </c>
      <c r="E567" s="3">
        <v>160</v>
      </c>
      <c r="F567" s="3" t="s">
        <v>1445</v>
      </c>
      <c r="G567" s="3" t="s">
        <v>1565</v>
      </c>
      <c r="H567" s="3">
        <v>36</v>
      </c>
      <c r="I567" s="25" t="s">
        <v>1427</v>
      </c>
      <c r="J567" s="26">
        <v>160</v>
      </c>
      <c r="K567" s="30" t="s">
        <v>1445</v>
      </c>
      <c r="L567" s="26" t="s">
        <v>1582</v>
      </c>
      <c r="M567" s="26">
        <v>55</v>
      </c>
      <c r="N567" s="26" t="s">
        <v>1430</v>
      </c>
      <c r="O567" s="16" t="s">
        <v>1988</v>
      </c>
      <c r="P567" s="25" t="s">
        <v>1583</v>
      </c>
      <c r="Q567" s="28" t="str">
        <f t="shared" si="10"/>
        <v>3VA2116-5HL46-0AA0</v>
      </c>
    </row>
    <row r="568" spans="1:17" s="20" customFormat="1" ht="14.45" hidden="1" x14ac:dyDescent="0.3">
      <c r="A568" s="7" t="s">
        <v>2100</v>
      </c>
      <c r="B568" t="s">
        <v>2101</v>
      </c>
      <c r="C568" s="7" t="s">
        <v>1572</v>
      </c>
      <c r="D568" s="3" t="s">
        <v>1573</v>
      </c>
      <c r="E568" s="3">
        <v>100</v>
      </c>
      <c r="F568" s="3" t="s">
        <v>1438</v>
      </c>
      <c r="G568" s="3" t="s">
        <v>1574</v>
      </c>
      <c r="H568" s="3">
        <v>36</v>
      </c>
      <c r="I568" s="25" t="s">
        <v>1427</v>
      </c>
      <c r="J568" s="26">
        <v>100</v>
      </c>
      <c r="K568" s="30" t="s">
        <v>1438</v>
      </c>
      <c r="L568" s="26" t="s">
        <v>1584</v>
      </c>
      <c r="M568" s="26">
        <v>55</v>
      </c>
      <c r="N568" s="26" t="s">
        <v>1430</v>
      </c>
      <c r="O568" s="16" t="s">
        <v>1987</v>
      </c>
      <c r="P568" s="25" t="s">
        <v>1583</v>
      </c>
      <c r="Q568" s="28" t="str">
        <f t="shared" si="10"/>
        <v>3VA2110-5HL46-0AA0</v>
      </c>
    </row>
    <row r="569" spans="1:17" s="20" customFormat="1" ht="14.45" hidden="1" x14ac:dyDescent="0.3">
      <c r="A569" s="7" t="s">
        <v>2100</v>
      </c>
      <c r="B569" t="s">
        <v>2101</v>
      </c>
      <c r="C569" s="7" t="s">
        <v>1572</v>
      </c>
      <c r="D569" s="3" t="s">
        <v>1573</v>
      </c>
      <c r="E569" s="3">
        <v>100</v>
      </c>
      <c r="F569" s="3" t="s">
        <v>1438</v>
      </c>
      <c r="G569" s="3" t="s">
        <v>1574</v>
      </c>
      <c r="H569" s="3">
        <v>36</v>
      </c>
      <c r="I569" s="25" t="s">
        <v>1427</v>
      </c>
      <c r="J569" s="26">
        <v>100</v>
      </c>
      <c r="K569" s="30" t="s">
        <v>1438</v>
      </c>
      <c r="L569" s="26" t="s">
        <v>1584</v>
      </c>
      <c r="M569" s="26">
        <v>55</v>
      </c>
      <c r="N569" s="26" t="s">
        <v>1430</v>
      </c>
      <c r="O569" s="16" t="s">
        <v>1983</v>
      </c>
      <c r="P569" s="25" t="s">
        <v>1585</v>
      </c>
      <c r="Q569" s="28" t="str">
        <f t="shared" si="10"/>
        <v>3VA2010-5HL46-0AA0</v>
      </c>
    </row>
    <row r="570" spans="1:17" s="20" customFormat="1" ht="14.45" hidden="1" x14ac:dyDescent="0.3">
      <c r="A570" s="7" t="s">
        <v>2100</v>
      </c>
      <c r="B570" t="s">
        <v>2101</v>
      </c>
      <c r="C570" s="7" t="s">
        <v>1586</v>
      </c>
      <c r="D570" s="3" t="s">
        <v>1587</v>
      </c>
      <c r="E570" s="3">
        <v>250</v>
      </c>
      <c r="F570" s="3" t="s">
        <v>1552</v>
      </c>
      <c r="G570" s="3" t="s">
        <v>1588</v>
      </c>
      <c r="H570" s="3">
        <v>36</v>
      </c>
      <c r="I570" s="25" t="s">
        <v>1427</v>
      </c>
      <c r="J570" s="26">
        <v>250</v>
      </c>
      <c r="K570" s="30" t="s">
        <v>1552</v>
      </c>
      <c r="L570" s="26" t="s">
        <v>1589</v>
      </c>
      <c r="M570" s="26">
        <v>55</v>
      </c>
      <c r="N570" s="26" t="s">
        <v>1590</v>
      </c>
      <c r="O570" s="16" t="s">
        <v>2113</v>
      </c>
      <c r="P570" s="25"/>
      <c r="Q570" s="28" t="str">
        <f t="shared" si="10"/>
        <v>3VA2225-5HN42-0AA0</v>
      </c>
    </row>
    <row r="571" spans="1:17" s="20" customFormat="1" ht="14.45" hidden="1" x14ac:dyDescent="0.3">
      <c r="A571" s="7" t="s">
        <v>2100</v>
      </c>
      <c r="B571" t="s">
        <v>2101</v>
      </c>
      <c r="C571" s="7" t="s">
        <v>1592</v>
      </c>
      <c r="D571" s="3" t="s">
        <v>1593</v>
      </c>
      <c r="E571" s="3">
        <v>160</v>
      </c>
      <c r="F571" s="3" t="s">
        <v>1445</v>
      </c>
      <c r="G571" s="3" t="s">
        <v>1594</v>
      </c>
      <c r="H571" s="3">
        <v>36</v>
      </c>
      <c r="I571" s="25" t="s">
        <v>1427</v>
      </c>
      <c r="J571" s="26">
        <v>160</v>
      </c>
      <c r="K571" s="30" t="s">
        <v>1445</v>
      </c>
      <c r="L571" s="29" t="s">
        <v>1595</v>
      </c>
      <c r="M571" s="26">
        <v>55</v>
      </c>
      <c r="N571" s="26" t="s">
        <v>1590</v>
      </c>
      <c r="O571" s="16" t="s">
        <v>2114</v>
      </c>
      <c r="P571" s="25" t="s">
        <v>1581</v>
      </c>
      <c r="Q571" s="28" t="str">
        <f t="shared" si="10"/>
        <v>3VA2216-5HN42-0AA0</v>
      </c>
    </row>
    <row r="572" spans="1:17" s="20" customFormat="1" ht="14.45" hidden="1" x14ac:dyDescent="0.3">
      <c r="A572" s="7" t="s">
        <v>2100</v>
      </c>
      <c r="B572" t="s">
        <v>2101</v>
      </c>
      <c r="C572" s="7" t="s">
        <v>1592</v>
      </c>
      <c r="D572" s="3" t="s">
        <v>1593</v>
      </c>
      <c r="E572" s="3">
        <v>160</v>
      </c>
      <c r="F572" s="3" t="s">
        <v>1445</v>
      </c>
      <c r="G572" s="3" t="s">
        <v>1594</v>
      </c>
      <c r="H572" s="3">
        <v>36</v>
      </c>
      <c r="I572" s="25" t="s">
        <v>1427</v>
      </c>
      <c r="J572" s="26">
        <v>160</v>
      </c>
      <c r="K572" s="30" t="s">
        <v>1445</v>
      </c>
      <c r="L572" s="29" t="s">
        <v>1597</v>
      </c>
      <c r="M572" s="26">
        <v>55</v>
      </c>
      <c r="N572" s="26" t="s">
        <v>1590</v>
      </c>
      <c r="O572" s="16" t="s">
        <v>2115</v>
      </c>
      <c r="P572" s="25" t="s">
        <v>1583</v>
      </c>
      <c r="Q572" s="28" t="str">
        <f t="shared" si="10"/>
        <v>3VA2116-5HN46-0AA0</v>
      </c>
    </row>
    <row r="573" spans="1:17" s="20" customFormat="1" ht="14.45" hidden="1" x14ac:dyDescent="0.3">
      <c r="A573" s="7" t="s">
        <v>2100</v>
      </c>
      <c r="B573" t="s">
        <v>2101</v>
      </c>
      <c r="C573" s="7" t="s">
        <v>1599</v>
      </c>
      <c r="D573" s="3" t="s">
        <v>1600</v>
      </c>
      <c r="E573" s="3">
        <v>100</v>
      </c>
      <c r="F573" s="3" t="s">
        <v>1438</v>
      </c>
      <c r="G573" s="3" t="s">
        <v>1601</v>
      </c>
      <c r="H573" s="3">
        <v>36</v>
      </c>
      <c r="I573" s="25" t="s">
        <v>1427</v>
      </c>
      <c r="J573" s="26">
        <v>100</v>
      </c>
      <c r="K573" s="30" t="s">
        <v>1438</v>
      </c>
      <c r="L573" s="29" t="s">
        <v>1602</v>
      </c>
      <c r="M573" s="26">
        <v>55</v>
      </c>
      <c r="N573" s="26" t="s">
        <v>1590</v>
      </c>
      <c r="O573" s="16" t="s">
        <v>2116</v>
      </c>
      <c r="P573" s="25" t="s">
        <v>1583</v>
      </c>
      <c r="Q573" s="28" t="str">
        <f t="shared" si="10"/>
        <v>3VA2110-5HN46-0AA0</v>
      </c>
    </row>
    <row r="574" spans="1:17" s="20" customFormat="1" ht="14.45" hidden="1" x14ac:dyDescent="0.3">
      <c r="A574" s="7" t="s">
        <v>2100</v>
      </c>
      <c r="B574" t="s">
        <v>2101</v>
      </c>
      <c r="C574" s="7" t="s">
        <v>1599</v>
      </c>
      <c r="D574" s="3" t="s">
        <v>1600</v>
      </c>
      <c r="E574" s="3">
        <v>100</v>
      </c>
      <c r="F574" s="3" t="s">
        <v>1438</v>
      </c>
      <c r="G574" s="3" t="s">
        <v>1601</v>
      </c>
      <c r="H574" s="3">
        <v>36</v>
      </c>
      <c r="I574" s="25" t="s">
        <v>1427</v>
      </c>
      <c r="J574" s="26">
        <v>100</v>
      </c>
      <c r="K574" s="30" t="s">
        <v>1438</v>
      </c>
      <c r="L574" s="29" t="s">
        <v>1602</v>
      </c>
      <c r="M574" s="26">
        <v>55</v>
      </c>
      <c r="N574" s="26" t="s">
        <v>1590</v>
      </c>
      <c r="O574" s="16" t="s">
        <v>2117</v>
      </c>
      <c r="P574" s="25" t="s">
        <v>1585</v>
      </c>
      <c r="Q574" s="28" t="str">
        <f t="shared" si="10"/>
        <v>3VA2010-5HN46-0AA0</v>
      </c>
    </row>
    <row r="575" spans="1:17" s="20" customFormat="1" ht="14.45" hidden="1" x14ac:dyDescent="0.3">
      <c r="A575" s="7" t="s">
        <v>2100</v>
      </c>
      <c r="B575" t="s">
        <v>2101</v>
      </c>
      <c r="C575" s="7" t="s">
        <v>1586</v>
      </c>
      <c r="D575" s="3" t="s">
        <v>1587</v>
      </c>
      <c r="E575" s="3">
        <v>250</v>
      </c>
      <c r="F575" s="3" t="s">
        <v>1552</v>
      </c>
      <c r="G575" s="3" t="s">
        <v>1588</v>
      </c>
      <c r="H575" s="3">
        <v>36</v>
      </c>
      <c r="I575" s="25" t="s">
        <v>1475</v>
      </c>
      <c r="J575" s="26" t="s">
        <v>1356</v>
      </c>
      <c r="K575" s="26" t="s">
        <v>1356</v>
      </c>
      <c r="L575" s="26" t="s">
        <v>1356</v>
      </c>
      <c r="M575" s="26" t="s">
        <v>1356</v>
      </c>
      <c r="N575" s="26" t="s">
        <v>1356</v>
      </c>
      <c r="O575" s="18" t="s">
        <v>1356</v>
      </c>
      <c r="P575" s="25" t="s">
        <v>2012</v>
      </c>
      <c r="Q575" s="28"/>
    </row>
    <row r="576" spans="1:17" s="20" customFormat="1" ht="14.45" hidden="1" x14ac:dyDescent="0.3">
      <c r="A576" s="7" t="s">
        <v>2100</v>
      </c>
      <c r="B576" t="s">
        <v>2101</v>
      </c>
      <c r="C576" s="7" t="s">
        <v>1592</v>
      </c>
      <c r="D576" s="3" t="s">
        <v>1593</v>
      </c>
      <c r="E576" s="3">
        <v>160</v>
      </c>
      <c r="F576" s="3" t="s">
        <v>1445</v>
      </c>
      <c r="G576" s="3" t="s">
        <v>1594</v>
      </c>
      <c r="H576" s="3">
        <v>36</v>
      </c>
      <c r="I576" s="25" t="s">
        <v>1475</v>
      </c>
      <c r="J576" s="26" t="s">
        <v>1356</v>
      </c>
      <c r="K576" s="26" t="s">
        <v>1356</v>
      </c>
      <c r="L576" s="26" t="s">
        <v>1356</v>
      </c>
      <c r="M576" s="26" t="s">
        <v>1356</v>
      </c>
      <c r="N576" s="26" t="s">
        <v>1356</v>
      </c>
      <c r="O576" s="18" t="s">
        <v>1356</v>
      </c>
      <c r="P576" s="25" t="s">
        <v>2012</v>
      </c>
      <c r="Q576" s="28"/>
    </row>
    <row r="577" spans="1:17" s="20" customFormat="1" ht="14.45" hidden="1" x14ac:dyDescent="0.3">
      <c r="A577" s="7" t="s">
        <v>2100</v>
      </c>
      <c r="B577" t="s">
        <v>2101</v>
      </c>
      <c r="C577" s="7" t="s">
        <v>1599</v>
      </c>
      <c r="D577" s="3" t="s">
        <v>1600</v>
      </c>
      <c r="E577" s="3">
        <v>100</v>
      </c>
      <c r="F577" s="3" t="s">
        <v>1438</v>
      </c>
      <c r="G577" s="3" t="s">
        <v>1601</v>
      </c>
      <c r="H577" s="3">
        <v>36</v>
      </c>
      <c r="I577" s="25" t="s">
        <v>1475</v>
      </c>
      <c r="J577" s="26" t="s">
        <v>1356</v>
      </c>
      <c r="K577" s="26" t="s">
        <v>1356</v>
      </c>
      <c r="L577" s="26" t="s">
        <v>1356</v>
      </c>
      <c r="M577" s="26" t="s">
        <v>1356</v>
      </c>
      <c r="N577" s="26" t="s">
        <v>1356</v>
      </c>
      <c r="O577" s="18" t="s">
        <v>1356</v>
      </c>
      <c r="P577" s="25" t="s">
        <v>2012</v>
      </c>
      <c r="Q577" s="28"/>
    </row>
    <row r="578" spans="1:17" s="20" customFormat="1" ht="14.45" hidden="1" x14ac:dyDescent="0.3">
      <c r="A578" s="7" t="s">
        <v>2100</v>
      </c>
      <c r="B578" t="s">
        <v>2101</v>
      </c>
      <c r="C578" s="7" t="s">
        <v>1610</v>
      </c>
      <c r="D578" s="3" t="s">
        <v>1611</v>
      </c>
      <c r="E578" s="3">
        <v>160</v>
      </c>
      <c r="F578" s="3">
        <v>160</v>
      </c>
      <c r="G578" s="3">
        <v>640</v>
      </c>
      <c r="H578" s="3">
        <v>36</v>
      </c>
      <c r="I578" s="25" t="s">
        <v>1450</v>
      </c>
      <c r="J578" s="26">
        <v>160</v>
      </c>
      <c r="K578" s="26">
        <v>160</v>
      </c>
      <c r="L578" s="29">
        <v>1600</v>
      </c>
      <c r="M578" s="26">
        <v>36</v>
      </c>
      <c r="N578" s="26" t="s">
        <v>1451</v>
      </c>
      <c r="O578" s="16" t="s">
        <v>2118</v>
      </c>
      <c r="P578" s="25"/>
      <c r="Q578" s="28" t="str">
        <f t="shared" si="10"/>
        <v>3VA1116-4ED46-0AA0</v>
      </c>
    </row>
    <row r="579" spans="1:17" s="20" customFormat="1" ht="14.45" hidden="1" x14ac:dyDescent="0.3">
      <c r="A579" s="7" t="s">
        <v>2100</v>
      </c>
      <c r="B579" t="s">
        <v>2101</v>
      </c>
      <c r="C579" s="7" t="s">
        <v>1610</v>
      </c>
      <c r="D579" s="3" t="s">
        <v>1611</v>
      </c>
      <c r="E579" s="3">
        <v>160</v>
      </c>
      <c r="F579" s="3">
        <v>160</v>
      </c>
      <c r="G579" s="3">
        <v>640</v>
      </c>
      <c r="H579" s="3">
        <v>36</v>
      </c>
      <c r="I579" s="25" t="s">
        <v>1450</v>
      </c>
      <c r="J579" s="26">
        <v>160</v>
      </c>
      <c r="K579" s="26" t="s">
        <v>1424</v>
      </c>
      <c r="L579" s="26" t="s">
        <v>1425</v>
      </c>
      <c r="M579" s="26">
        <v>36</v>
      </c>
      <c r="N579" s="26" t="s">
        <v>1362</v>
      </c>
      <c r="O579" s="16" t="s">
        <v>2104</v>
      </c>
      <c r="P579" s="25"/>
      <c r="Q579" s="28" t="str">
        <f t="shared" si="10"/>
        <v>3VA1216-4EF42-0AA0</v>
      </c>
    </row>
    <row r="580" spans="1:17" s="20" customFormat="1" ht="14.45" hidden="1" x14ac:dyDescent="0.3">
      <c r="A580" s="7" t="s">
        <v>2100</v>
      </c>
      <c r="B580" t="s">
        <v>2101</v>
      </c>
      <c r="C580" s="7" t="s">
        <v>1614</v>
      </c>
      <c r="D580" s="3" t="s">
        <v>1615</v>
      </c>
      <c r="E580" s="3">
        <v>200</v>
      </c>
      <c r="F580" s="3">
        <v>200</v>
      </c>
      <c r="G580" s="3">
        <v>800</v>
      </c>
      <c r="H580" s="3">
        <v>36</v>
      </c>
      <c r="I580" s="25" t="s">
        <v>1450</v>
      </c>
      <c r="J580" s="26">
        <v>200</v>
      </c>
      <c r="K580" s="26" t="s">
        <v>1557</v>
      </c>
      <c r="L580" s="26" t="s">
        <v>1558</v>
      </c>
      <c r="M580" s="26">
        <v>36</v>
      </c>
      <c r="N580" s="26" t="s">
        <v>1362</v>
      </c>
      <c r="O580" s="16" t="s">
        <v>2105</v>
      </c>
      <c r="P580" s="25"/>
      <c r="Q580" s="28" t="str">
        <f t="shared" si="10"/>
        <v>3VA1220-4EF42-0AA0</v>
      </c>
    </row>
    <row r="581" spans="1:17" s="20" customFormat="1" ht="14.45" hidden="1" x14ac:dyDescent="0.3">
      <c r="A581" s="7" t="s">
        <v>2100</v>
      </c>
      <c r="B581" t="s">
        <v>2101</v>
      </c>
      <c r="C581" s="7" t="s">
        <v>1616</v>
      </c>
      <c r="D581" s="3" t="s">
        <v>1617</v>
      </c>
      <c r="E581" s="3">
        <v>250</v>
      </c>
      <c r="F581" s="3">
        <v>250</v>
      </c>
      <c r="G581" s="3">
        <v>1000</v>
      </c>
      <c r="H581" s="3">
        <v>36</v>
      </c>
      <c r="I581" s="25" t="s">
        <v>1450</v>
      </c>
      <c r="J581" s="26">
        <v>250</v>
      </c>
      <c r="K581" s="26" t="s">
        <v>1560</v>
      </c>
      <c r="L581" s="26" t="s">
        <v>1561</v>
      </c>
      <c r="M581" s="26">
        <v>36</v>
      </c>
      <c r="N581" s="26" t="s">
        <v>1362</v>
      </c>
      <c r="O581" s="16" t="s">
        <v>2106</v>
      </c>
      <c r="P581" s="25"/>
      <c r="Q581" s="28" t="str">
        <f t="shared" ref="Q581:Q644" si="11">HYPERLINK("https://www.novymodeion.cz/vysledky-vyhledavani?q="&amp;O581,O581)</f>
        <v>3VA1225-4EF42-0AA0</v>
      </c>
    </row>
    <row r="582" spans="1:17" s="20" customFormat="1" ht="14.45" hidden="1" x14ac:dyDescent="0.3">
      <c r="A582" s="7" t="s">
        <v>2100</v>
      </c>
      <c r="B582" t="s">
        <v>2101</v>
      </c>
      <c r="C582" s="7" t="s">
        <v>1618</v>
      </c>
      <c r="D582" s="3" t="s">
        <v>1619</v>
      </c>
      <c r="E582" s="3">
        <v>100</v>
      </c>
      <c r="F582" s="3" t="s">
        <v>1438</v>
      </c>
      <c r="G582" s="3" t="s">
        <v>1601</v>
      </c>
      <c r="H582" s="3">
        <v>36</v>
      </c>
      <c r="I582" s="25" t="s">
        <v>1427</v>
      </c>
      <c r="J582" s="26">
        <v>100</v>
      </c>
      <c r="K582" s="30" t="s">
        <v>1438</v>
      </c>
      <c r="L582" s="26" t="s">
        <v>1584</v>
      </c>
      <c r="M582" s="26">
        <v>55</v>
      </c>
      <c r="N582" s="26" t="s">
        <v>1590</v>
      </c>
      <c r="O582" s="16" t="s">
        <v>2116</v>
      </c>
      <c r="P582" s="25" t="s">
        <v>1583</v>
      </c>
      <c r="Q582" s="28" t="str">
        <f t="shared" si="11"/>
        <v>3VA2110-5HN46-0AA0</v>
      </c>
    </row>
    <row r="583" spans="1:17" s="20" customFormat="1" ht="14.45" hidden="1" x14ac:dyDescent="0.3">
      <c r="A583" s="7" t="s">
        <v>2100</v>
      </c>
      <c r="B583" t="s">
        <v>2101</v>
      </c>
      <c r="C583" s="7" t="s">
        <v>1618</v>
      </c>
      <c r="D583" s="3" t="s">
        <v>1619</v>
      </c>
      <c r="E583" s="3">
        <v>100</v>
      </c>
      <c r="F583" s="3" t="s">
        <v>1438</v>
      </c>
      <c r="G583" s="3" t="s">
        <v>1601</v>
      </c>
      <c r="H583" s="3">
        <v>36</v>
      </c>
      <c r="I583" s="25" t="s">
        <v>1427</v>
      </c>
      <c r="J583" s="26">
        <v>100</v>
      </c>
      <c r="K583" s="30" t="s">
        <v>1438</v>
      </c>
      <c r="L583" s="26" t="s">
        <v>1584</v>
      </c>
      <c r="M583" s="26">
        <v>55</v>
      </c>
      <c r="N583" s="26" t="s">
        <v>1590</v>
      </c>
      <c r="O583" s="16" t="s">
        <v>2117</v>
      </c>
      <c r="P583" s="25" t="s">
        <v>1585</v>
      </c>
      <c r="Q583" s="28" t="str">
        <f t="shared" si="11"/>
        <v>3VA2010-5HN46-0AA0</v>
      </c>
    </row>
    <row r="584" spans="1:17" s="20" customFormat="1" ht="14.45" hidden="1" x14ac:dyDescent="0.3">
      <c r="A584" s="7" t="s">
        <v>2100</v>
      </c>
      <c r="B584" t="s">
        <v>2101</v>
      </c>
      <c r="C584" s="7" t="s">
        <v>1620</v>
      </c>
      <c r="D584" s="3" t="s">
        <v>1621</v>
      </c>
      <c r="E584" s="3">
        <v>160</v>
      </c>
      <c r="F584" s="3" t="s">
        <v>1445</v>
      </c>
      <c r="G584" s="3" t="s">
        <v>1594</v>
      </c>
      <c r="H584" s="3">
        <v>36</v>
      </c>
      <c r="I584" s="25" t="s">
        <v>1427</v>
      </c>
      <c r="J584" s="26">
        <v>160</v>
      </c>
      <c r="K584" s="30" t="s">
        <v>1445</v>
      </c>
      <c r="L584" s="30" t="s">
        <v>1579</v>
      </c>
      <c r="M584" s="26">
        <v>55</v>
      </c>
      <c r="N584" s="26" t="s">
        <v>1590</v>
      </c>
      <c r="O584" s="16" t="s">
        <v>2114</v>
      </c>
      <c r="P584" s="25" t="s">
        <v>1581</v>
      </c>
      <c r="Q584" s="28" t="str">
        <f t="shared" si="11"/>
        <v>3VA2216-5HN42-0AA0</v>
      </c>
    </row>
    <row r="585" spans="1:17" s="20" customFormat="1" ht="14.45" hidden="1" x14ac:dyDescent="0.3">
      <c r="A585" s="7" t="s">
        <v>2100</v>
      </c>
      <c r="B585" t="s">
        <v>2101</v>
      </c>
      <c r="C585" s="7" t="s">
        <v>1620</v>
      </c>
      <c r="D585" s="3" t="s">
        <v>1621</v>
      </c>
      <c r="E585" s="3">
        <v>160</v>
      </c>
      <c r="F585" s="3" t="s">
        <v>1445</v>
      </c>
      <c r="G585" s="3" t="s">
        <v>1594</v>
      </c>
      <c r="H585" s="3">
        <v>36</v>
      </c>
      <c r="I585" s="25" t="s">
        <v>1427</v>
      </c>
      <c r="J585" s="26">
        <v>160</v>
      </c>
      <c r="K585" s="30" t="s">
        <v>1445</v>
      </c>
      <c r="L585" s="26" t="s">
        <v>1582</v>
      </c>
      <c r="M585" s="26">
        <v>55</v>
      </c>
      <c r="N585" s="26" t="s">
        <v>1590</v>
      </c>
      <c r="O585" s="16" t="s">
        <v>2115</v>
      </c>
      <c r="P585" s="25" t="s">
        <v>1583</v>
      </c>
      <c r="Q585" s="28" t="str">
        <f t="shared" si="11"/>
        <v>3VA2116-5HN46-0AA0</v>
      </c>
    </row>
    <row r="586" spans="1:17" s="20" customFormat="1" ht="14.45" hidden="1" x14ac:dyDescent="0.3">
      <c r="A586" s="7" t="s">
        <v>2100</v>
      </c>
      <c r="B586" t="s">
        <v>2101</v>
      </c>
      <c r="C586" s="7" t="s">
        <v>1622</v>
      </c>
      <c r="D586" s="3" t="s">
        <v>1623</v>
      </c>
      <c r="E586" s="3">
        <v>250</v>
      </c>
      <c r="F586" s="3" t="s">
        <v>1552</v>
      </c>
      <c r="G586" s="3" t="s">
        <v>1588</v>
      </c>
      <c r="H586" s="3">
        <v>36</v>
      </c>
      <c r="I586" s="25" t="s">
        <v>1427</v>
      </c>
      <c r="J586" s="26">
        <v>250</v>
      </c>
      <c r="K586" s="30" t="s">
        <v>1552</v>
      </c>
      <c r="L586" s="26" t="s">
        <v>1589</v>
      </c>
      <c r="M586" s="26">
        <v>55</v>
      </c>
      <c r="N586" s="26" t="s">
        <v>1590</v>
      </c>
      <c r="O586" s="16" t="s">
        <v>2113</v>
      </c>
      <c r="P586" s="25"/>
      <c r="Q586" s="28" t="str">
        <f t="shared" si="11"/>
        <v>3VA2225-5HN42-0AA0</v>
      </c>
    </row>
    <row r="587" spans="1:17" s="20" customFormat="1" ht="14.45" hidden="1" x14ac:dyDescent="0.3">
      <c r="A587" s="7" t="s">
        <v>2100</v>
      </c>
      <c r="B587" t="s">
        <v>2101</v>
      </c>
      <c r="C587" s="7" t="s">
        <v>1624</v>
      </c>
      <c r="D587" s="3" t="s">
        <v>1625</v>
      </c>
      <c r="E587" s="3">
        <v>250</v>
      </c>
      <c r="F587" s="3" t="s">
        <v>1356</v>
      </c>
      <c r="G587" s="3" t="s">
        <v>1356</v>
      </c>
      <c r="H587" s="3" t="s">
        <v>1356</v>
      </c>
      <c r="I587" s="25" t="s">
        <v>1545</v>
      </c>
      <c r="J587" s="26">
        <v>250</v>
      </c>
      <c r="K587" s="26">
        <v>250</v>
      </c>
      <c r="L587" s="26" t="s">
        <v>1356</v>
      </c>
      <c r="M587" s="26" t="s">
        <v>1356</v>
      </c>
      <c r="N587" s="26" t="s">
        <v>1546</v>
      </c>
      <c r="O587" s="16" t="s">
        <v>2119</v>
      </c>
      <c r="P587" s="25"/>
      <c r="Q587" s="28" t="str">
        <f t="shared" si="11"/>
        <v>3VA1225-1AA42-0AA0</v>
      </c>
    </row>
    <row r="588" spans="1:17" s="20" customFormat="1" ht="14.45" hidden="1" x14ac:dyDescent="0.3">
      <c r="A588" s="7" t="s">
        <v>2120</v>
      </c>
      <c r="B588" t="s">
        <v>2121</v>
      </c>
      <c r="C588" s="7" t="s">
        <v>2122</v>
      </c>
      <c r="D588" s="3" t="s">
        <v>2123</v>
      </c>
      <c r="E588" s="3">
        <v>100</v>
      </c>
      <c r="F588" s="3" t="s">
        <v>1438</v>
      </c>
      <c r="G588" s="3" t="s">
        <v>2124</v>
      </c>
      <c r="H588" s="3">
        <v>36</v>
      </c>
      <c r="I588" s="25" t="s">
        <v>1427</v>
      </c>
      <c r="J588" s="26">
        <v>100</v>
      </c>
      <c r="K588" s="30" t="s">
        <v>1438</v>
      </c>
      <c r="L588" s="26" t="s">
        <v>1584</v>
      </c>
      <c r="M588" s="26">
        <v>55</v>
      </c>
      <c r="N588" s="26" t="s">
        <v>1430</v>
      </c>
      <c r="O588" s="16" t="s">
        <v>1987</v>
      </c>
      <c r="P588" s="25" t="s">
        <v>1583</v>
      </c>
      <c r="Q588" s="28" t="str">
        <f t="shared" si="11"/>
        <v>3VA2110-5HL46-0AA0</v>
      </c>
    </row>
    <row r="589" spans="1:17" s="20" customFormat="1" ht="14.45" hidden="1" x14ac:dyDescent="0.3">
      <c r="A589" s="7" t="s">
        <v>2120</v>
      </c>
      <c r="B589" t="s">
        <v>2121</v>
      </c>
      <c r="C589" s="7" t="s">
        <v>2122</v>
      </c>
      <c r="D589" s="3" t="s">
        <v>2123</v>
      </c>
      <c r="E589" s="3">
        <v>100</v>
      </c>
      <c r="F589" s="3" t="s">
        <v>1438</v>
      </c>
      <c r="G589" s="3" t="s">
        <v>2124</v>
      </c>
      <c r="H589" s="3">
        <v>36</v>
      </c>
      <c r="I589" s="25" t="s">
        <v>1427</v>
      </c>
      <c r="J589" s="26">
        <v>100</v>
      </c>
      <c r="K589" s="30" t="s">
        <v>1438</v>
      </c>
      <c r="L589" s="26" t="s">
        <v>1584</v>
      </c>
      <c r="M589" s="26">
        <v>55</v>
      </c>
      <c r="N589" s="26" t="s">
        <v>1430</v>
      </c>
      <c r="O589" s="16" t="s">
        <v>1983</v>
      </c>
      <c r="P589" s="25" t="s">
        <v>1585</v>
      </c>
      <c r="Q589" s="28" t="str">
        <f t="shared" si="11"/>
        <v>3VA2010-5HL46-0AA0</v>
      </c>
    </row>
    <row r="590" spans="1:17" s="20" customFormat="1" ht="14.45" hidden="1" x14ac:dyDescent="0.3">
      <c r="A590" s="7" t="s">
        <v>2120</v>
      </c>
      <c r="B590" t="s">
        <v>2121</v>
      </c>
      <c r="C590" s="7" t="s">
        <v>2125</v>
      </c>
      <c r="D590" s="3" t="s">
        <v>2126</v>
      </c>
      <c r="E590" s="3">
        <v>160</v>
      </c>
      <c r="F590" s="3" t="s">
        <v>1445</v>
      </c>
      <c r="G590" s="3" t="s">
        <v>2127</v>
      </c>
      <c r="H590" s="3">
        <v>36</v>
      </c>
      <c r="I590" s="25" t="s">
        <v>1427</v>
      </c>
      <c r="J590" s="26">
        <v>160</v>
      </c>
      <c r="K590" s="30" t="s">
        <v>1445</v>
      </c>
      <c r="L590" s="30" t="s">
        <v>1579</v>
      </c>
      <c r="M590" s="26">
        <v>55</v>
      </c>
      <c r="N590" s="26" t="s">
        <v>1430</v>
      </c>
      <c r="O590" s="16" t="s">
        <v>2112</v>
      </c>
      <c r="P590" s="25" t="s">
        <v>1581</v>
      </c>
      <c r="Q590" s="28" t="str">
        <f t="shared" si="11"/>
        <v>3VA2216-5HL42-0AA0</v>
      </c>
    </row>
    <row r="591" spans="1:17" s="20" customFormat="1" ht="14.45" hidden="1" x14ac:dyDescent="0.3">
      <c r="A591" s="7" t="s">
        <v>2120</v>
      </c>
      <c r="B591" t="s">
        <v>2121</v>
      </c>
      <c r="C591" s="7" t="s">
        <v>2125</v>
      </c>
      <c r="D591" s="3" t="s">
        <v>2126</v>
      </c>
      <c r="E591" s="3">
        <v>160</v>
      </c>
      <c r="F591" s="3" t="s">
        <v>1445</v>
      </c>
      <c r="G591" s="3" t="s">
        <v>2127</v>
      </c>
      <c r="H591" s="3">
        <v>36</v>
      </c>
      <c r="I591" s="25" t="s">
        <v>1427</v>
      </c>
      <c r="J591" s="26">
        <v>160</v>
      </c>
      <c r="K591" s="30" t="s">
        <v>1445</v>
      </c>
      <c r="L591" s="26" t="s">
        <v>1582</v>
      </c>
      <c r="M591" s="26">
        <v>55</v>
      </c>
      <c r="N591" s="26" t="s">
        <v>1430</v>
      </c>
      <c r="O591" s="16" t="s">
        <v>1988</v>
      </c>
      <c r="P591" s="25" t="s">
        <v>1583</v>
      </c>
      <c r="Q591" s="28" t="str">
        <f t="shared" si="11"/>
        <v>3VA2116-5HL46-0AA0</v>
      </c>
    </row>
    <row r="592" spans="1:17" s="20" customFormat="1" ht="14.45" hidden="1" x14ac:dyDescent="0.3">
      <c r="A592" s="7" t="s">
        <v>2120</v>
      </c>
      <c r="B592" t="s">
        <v>2121</v>
      </c>
      <c r="C592" s="7" t="s">
        <v>2128</v>
      </c>
      <c r="D592" s="3" t="s">
        <v>2129</v>
      </c>
      <c r="E592" s="3">
        <v>250</v>
      </c>
      <c r="F592" s="3" t="s">
        <v>1552</v>
      </c>
      <c r="G592" s="3" t="s">
        <v>2130</v>
      </c>
      <c r="H592" s="3">
        <v>36</v>
      </c>
      <c r="I592" s="25" t="s">
        <v>1427</v>
      </c>
      <c r="J592" s="26">
        <v>250</v>
      </c>
      <c r="K592" s="30" t="s">
        <v>1552</v>
      </c>
      <c r="L592" s="30" t="s">
        <v>1577</v>
      </c>
      <c r="M592" s="26">
        <v>55</v>
      </c>
      <c r="N592" s="26" t="s">
        <v>1430</v>
      </c>
      <c r="O592" s="16" t="s">
        <v>2111</v>
      </c>
      <c r="P592" s="25"/>
      <c r="Q592" s="28" t="str">
        <f t="shared" si="11"/>
        <v>3VA2225-5HL42-0AA0</v>
      </c>
    </row>
    <row r="593" spans="1:17" s="20" customFormat="1" ht="14.45" hidden="1" x14ac:dyDescent="0.3">
      <c r="A593" s="7" t="s">
        <v>2120</v>
      </c>
      <c r="B593" t="s">
        <v>2121</v>
      </c>
      <c r="C593" s="7" t="s">
        <v>1624</v>
      </c>
      <c r="D593" s="3" t="s">
        <v>1625</v>
      </c>
      <c r="E593" s="3">
        <v>250</v>
      </c>
      <c r="F593" s="3" t="s">
        <v>1356</v>
      </c>
      <c r="G593" s="3" t="s">
        <v>1356</v>
      </c>
      <c r="H593" s="3" t="s">
        <v>1356</v>
      </c>
      <c r="I593" s="25" t="s">
        <v>1545</v>
      </c>
      <c r="J593" s="26">
        <v>250</v>
      </c>
      <c r="K593" s="26">
        <v>250</v>
      </c>
      <c r="L593" s="26" t="s">
        <v>1356</v>
      </c>
      <c r="M593" s="26" t="s">
        <v>1356</v>
      </c>
      <c r="N593" s="26" t="s">
        <v>1546</v>
      </c>
      <c r="O593" s="16" t="s">
        <v>2119</v>
      </c>
      <c r="P593" s="25"/>
      <c r="Q593" s="28" t="str">
        <f t="shared" si="11"/>
        <v>3VA1225-1AA42-0AA0</v>
      </c>
    </row>
    <row r="594" spans="1:17" s="20" customFormat="1" ht="14.45" hidden="1" x14ac:dyDescent="0.3">
      <c r="A594" s="7" t="s">
        <v>2131</v>
      </c>
      <c r="B594" t="s">
        <v>2132</v>
      </c>
      <c r="C594" s="7" t="s">
        <v>1550</v>
      </c>
      <c r="D594" s="3" t="s">
        <v>1551</v>
      </c>
      <c r="E594" s="3">
        <v>250</v>
      </c>
      <c r="F594" s="3" t="s">
        <v>1552</v>
      </c>
      <c r="G594" s="3" t="s">
        <v>1553</v>
      </c>
      <c r="H594" s="3">
        <v>65</v>
      </c>
      <c r="I594" s="25" t="s">
        <v>1450</v>
      </c>
      <c r="J594" s="26">
        <v>125</v>
      </c>
      <c r="K594" s="26" t="s">
        <v>1417</v>
      </c>
      <c r="L594" s="26" t="s">
        <v>1418</v>
      </c>
      <c r="M594" s="26">
        <v>55</v>
      </c>
      <c r="N594" s="26" t="s">
        <v>1362</v>
      </c>
      <c r="O594" s="16" t="s">
        <v>2133</v>
      </c>
      <c r="P594" s="27"/>
      <c r="Q594" s="28" t="str">
        <f t="shared" si="11"/>
        <v>3VA1112-5EF46-0AA0</v>
      </c>
    </row>
    <row r="595" spans="1:17" s="20" customFormat="1" ht="14.45" hidden="1" x14ac:dyDescent="0.3">
      <c r="A595" s="7" t="s">
        <v>2131</v>
      </c>
      <c r="B595" t="s">
        <v>2132</v>
      </c>
      <c r="C595" s="7" t="s">
        <v>1550</v>
      </c>
      <c r="D595" s="3" t="s">
        <v>1551</v>
      </c>
      <c r="E595" s="3">
        <v>250</v>
      </c>
      <c r="F595" s="3" t="s">
        <v>1552</v>
      </c>
      <c r="G595" s="3" t="s">
        <v>1553</v>
      </c>
      <c r="H595" s="3">
        <v>65</v>
      </c>
      <c r="I595" s="25" t="s">
        <v>1450</v>
      </c>
      <c r="J595" s="26">
        <v>160</v>
      </c>
      <c r="K595" s="26" t="s">
        <v>1424</v>
      </c>
      <c r="L595" s="26" t="s">
        <v>1425</v>
      </c>
      <c r="M595" s="26">
        <v>55</v>
      </c>
      <c r="N595" s="26" t="s">
        <v>1362</v>
      </c>
      <c r="O595" s="16" t="s">
        <v>2134</v>
      </c>
      <c r="P595" s="27"/>
      <c r="Q595" s="28" t="str">
        <f t="shared" si="11"/>
        <v>3VA1116-5EF46-0AA0</v>
      </c>
    </row>
    <row r="596" spans="1:17" s="20" customFormat="1" ht="14.45" hidden="1" x14ac:dyDescent="0.3">
      <c r="A596" s="7" t="s">
        <v>2131</v>
      </c>
      <c r="B596" t="s">
        <v>2132</v>
      </c>
      <c r="C596" s="7" t="s">
        <v>1550</v>
      </c>
      <c r="D596" s="3" t="s">
        <v>1551</v>
      </c>
      <c r="E596" s="3">
        <v>250</v>
      </c>
      <c r="F596" s="3" t="s">
        <v>1552</v>
      </c>
      <c r="G596" s="3" t="s">
        <v>1553</v>
      </c>
      <c r="H596" s="3">
        <v>65</v>
      </c>
      <c r="I596" s="25" t="s">
        <v>1450</v>
      </c>
      <c r="J596" s="26">
        <v>160</v>
      </c>
      <c r="K596" s="26" t="s">
        <v>1424</v>
      </c>
      <c r="L596" s="26" t="s">
        <v>1425</v>
      </c>
      <c r="M596" s="26">
        <v>55</v>
      </c>
      <c r="N596" s="26" t="s">
        <v>1362</v>
      </c>
      <c r="O596" s="16" t="s">
        <v>2135</v>
      </c>
      <c r="P596" s="27"/>
      <c r="Q596" s="28" t="str">
        <f t="shared" si="11"/>
        <v>3VA1216-5EF42-0AA0</v>
      </c>
    </row>
    <row r="597" spans="1:17" s="20" customFormat="1" ht="14.45" hidden="1" x14ac:dyDescent="0.3">
      <c r="A597" s="7" t="s">
        <v>2131</v>
      </c>
      <c r="B597" t="s">
        <v>2132</v>
      </c>
      <c r="C597" s="7" t="s">
        <v>1550</v>
      </c>
      <c r="D597" s="3" t="s">
        <v>1551</v>
      </c>
      <c r="E597" s="3">
        <v>250</v>
      </c>
      <c r="F597" s="3" t="s">
        <v>1552</v>
      </c>
      <c r="G597" s="3" t="s">
        <v>1553</v>
      </c>
      <c r="H597" s="3">
        <v>65</v>
      </c>
      <c r="I597" s="25" t="s">
        <v>1450</v>
      </c>
      <c r="J597" s="26">
        <v>200</v>
      </c>
      <c r="K597" s="26" t="s">
        <v>1557</v>
      </c>
      <c r="L597" s="26" t="s">
        <v>1558</v>
      </c>
      <c r="M597" s="26">
        <v>55</v>
      </c>
      <c r="N597" s="26" t="s">
        <v>1362</v>
      </c>
      <c r="O597" s="16" t="s">
        <v>2136</v>
      </c>
      <c r="P597" s="27"/>
      <c r="Q597" s="28" t="str">
        <f t="shared" si="11"/>
        <v>3VA1220-5EF42-0AA0</v>
      </c>
    </row>
    <row r="598" spans="1:17" s="20" customFormat="1" ht="14.45" hidden="1" x14ac:dyDescent="0.3">
      <c r="A598" s="7" t="s">
        <v>2131</v>
      </c>
      <c r="B598" t="s">
        <v>2132</v>
      </c>
      <c r="C598" s="7" t="s">
        <v>1550</v>
      </c>
      <c r="D598" s="3" t="s">
        <v>1551</v>
      </c>
      <c r="E598" s="3">
        <v>250</v>
      </c>
      <c r="F598" s="3" t="s">
        <v>1552</v>
      </c>
      <c r="G598" s="3" t="s">
        <v>1553</v>
      </c>
      <c r="H598" s="3">
        <v>65</v>
      </c>
      <c r="I598" s="25" t="s">
        <v>1450</v>
      </c>
      <c r="J598" s="26">
        <v>250</v>
      </c>
      <c r="K598" s="26" t="s">
        <v>1560</v>
      </c>
      <c r="L598" s="26" t="s">
        <v>1561</v>
      </c>
      <c r="M598" s="26">
        <v>55</v>
      </c>
      <c r="N598" s="26" t="s">
        <v>1362</v>
      </c>
      <c r="O598" s="16" t="s">
        <v>2137</v>
      </c>
      <c r="P598" s="27"/>
      <c r="Q598" s="28" t="str">
        <f t="shared" si="11"/>
        <v>3VA1225-5EF42-0AA0</v>
      </c>
    </row>
    <row r="599" spans="1:17" s="20" customFormat="1" ht="14.45" hidden="1" x14ac:dyDescent="0.3">
      <c r="A599" s="7" t="s">
        <v>2131</v>
      </c>
      <c r="B599" t="s">
        <v>2132</v>
      </c>
      <c r="C599" s="7" t="s">
        <v>1563</v>
      </c>
      <c r="D599" s="3" t="s">
        <v>1564</v>
      </c>
      <c r="E599" s="3">
        <v>160</v>
      </c>
      <c r="F599" s="3" t="s">
        <v>1445</v>
      </c>
      <c r="G599" s="3" t="s">
        <v>1565</v>
      </c>
      <c r="H599" s="3">
        <v>65</v>
      </c>
      <c r="I599" s="25" t="s">
        <v>1450</v>
      </c>
      <c r="J599" s="26">
        <v>80</v>
      </c>
      <c r="K599" s="26" t="s">
        <v>1566</v>
      </c>
      <c r="L599" s="26" t="s">
        <v>1403</v>
      </c>
      <c r="M599" s="26">
        <v>55</v>
      </c>
      <c r="N599" s="26" t="s">
        <v>1362</v>
      </c>
      <c r="O599" s="16" t="s">
        <v>2138</v>
      </c>
      <c r="P599" s="27"/>
      <c r="Q599" s="28" t="str">
        <f t="shared" si="11"/>
        <v>3VA1180-5EF46-0AA0</v>
      </c>
    </row>
    <row r="600" spans="1:17" s="20" customFormat="1" ht="14.45" hidden="1" x14ac:dyDescent="0.3">
      <c r="A600" s="7" t="s">
        <v>2131</v>
      </c>
      <c r="B600" t="s">
        <v>2132</v>
      </c>
      <c r="C600" s="7" t="s">
        <v>1563</v>
      </c>
      <c r="D600" s="3" t="s">
        <v>1564</v>
      </c>
      <c r="E600" s="3">
        <v>160</v>
      </c>
      <c r="F600" s="3" t="s">
        <v>1445</v>
      </c>
      <c r="G600" s="3" t="s">
        <v>1565</v>
      </c>
      <c r="H600" s="3">
        <v>65</v>
      </c>
      <c r="I600" s="25" t="s">
        <v>1450</v>
      </c>
      <c r="J600" s="26">
        <v>100</v>
      </c>
      <c r="K600" s="26" t="s">
        <v>1568</v>
      </c>
      <c r="L600" s="26" t="s">
        <v>1411</v>
      </c>
      <c r="M600" s="26">
        <v>55</v>
      </c>
      <c r="N600" s="26" t="s">
        <v>1362</v>
      </c>
      <c r="O600" s="16" t="s">
        <v>2139</v>
      </c>
      <c r="P600" s="27"/>
      <c r="Q600" s="28" t="str">
        <f t="shared" si="11"/>
        <v>3VA1110-5EF46-0AA0</v>
      </c>
    </row>
    <row r="601" spans="1:17" s="20" customFormat="1" ht="14.45" hidden="1" x14ac:dyDescent="0.3">
      <c r="A601" s="7" t="s">
        <v>2131</v>
      </c>
      <c r="B601" t="s">
        <v>2132</v>
      </c>
      <c r="C601" s="7" t="s">
        <v>1563</v>
      </c>
      <c r="D601" s="3" t="s">
        <v>1564</v>
      </c>
      <c r="E601" s="3">
        <v>160</v>
      </c>
      <c r="F601" s="3" t="s">
        <v>1445</v>
      </c>
      <c r="G601" s="3" t="s">
        <v>1565</v>
      </c>
      <c r="H601" s="3">
        <v>65</v>
      </c>
      <c r="I601" s="25" t="s">
        <v>1450</v>
      </c>
      <c r="J601" s="26">
        <v>125</v>
      </c>
      <c r="K601" s="26" t="s">
        <v>1570</v>
      </c>
      <c r="L601" s="26" t="s">
        <v>1418</v>
      </c>
      <c r="M601" s="26">
        <v>55</v>
      </c>
      <c r="N601" s="26" t="s">
        <v>1362</v>
      </c>
      <c r="O601" s="16" t="s">
        <v>2133</v>
      </c>
      <c r="P601" s="27"/>
      <c r="Q601" s="28" t="str">
        <f t="shared" si="11"/>
        <v>3VA1112-5EF46-0AA0</v>
      </c>
    </row>
    <row r="602" spans="1:17" s="20" customFormat="1" ht="14.45" hidden="1" x14ac:dyDescent="0.3">
      <c r="A602" s="7" t="s">
        <v>2131</v>
      </c>
      <c r="B602" t="s">
        <v>2132</v>
      </c>
      <c r="C602" s="7" t="s">
        <v>1563</v>
      </c>
      <c r="D602" s="3" t="s">
        <v>1564</v>
      </c>
      <c r="E602" s="3">
        <v>160</v>
      </c>
      <c r="F602" s="3" t="s">
        <v>1445</v>
      </c>
      <c r="G602" s="3" t="s">
        <v>1565</v>
      </c>
      <c r="H602" s="3">
        <v>65</v>
      </c>
      <c r="I602" s="25" t="s">
        <v>1450</v>
      </c>
      <c r="J602" s="26">
        <v>160</v>
      </c>
      <c r="K602" s="26" t="s">
        <v>1571</v>
      </c>
      <c r="L602" s="26" t="s">
        <v>1425</v>
      </c>
      <c r="M602" s="26">
        <v>55</v>
      </c>
      <c r="N602" s="26" t="s">
        <v>1362</v>
      </c>
      <c r="O602" s="16" t="s">
        <v>2134</v>
      </c>
      <c r="P602" s="27"/>
      <c r="Q602" s="28" t="str">
        <f t="shared" si="11"/>
        <v>3VA1116-5EF46-0AA0</v>
      </c>
    </row>
    <row r="603" spans="1:17" s="20" customFormat="1" ht="14.45" hidden="1" x14ac:dyDescent="0.3">
      <c r="A603" s="7" t="s">
        <v>2131</v>
      </c>
      <c r="B603" t="s">
        <v>2132</v>
      </c>
      <c r="C603" s="7" t="s">
        <v>1563</v>
      </c>
      <c r="D603" s="3" t="s">
        <v>1564</v>
      </c>
      <c r="E603" s="3">
        <v>160</v>
      </c>
      <c r="F603" s="3" t="s">
        <v>1445</v>
      </c>
      <c r="G603" s="3" t="s">
        <v>1565</v>
      </c>
      <c r="H603" s="3">
        <v>65</v>
      </c>
      <c r="I603" s="25" t="s">
        <v>1450</v>
      </c>
      <c r="J603" s="26">
        <v>160</v>
      </c>
      <c r="K603" s="26" t="s">
        <v>1571</v>
      </c>
      <c r="L603" s="26" t="s">
        <v>1425</v>
      </c>
      <c r="M603" s="26">
        <v>55</v>
      </c>
      <c r="N603" s="26" t="s">
        <v>1362</v>
      </c>
      <c r="O603" s="16" t="s">
        <v>2135</v>
      </c>
      <c r="P603" s="27"/>
      <c r="Q603" s="28" t="str">
        <f t="shared" si="11"/>
        <v>3VA1216-5EF42-0AA0</v>
      </c>
    </row>
    <row r="604" spans="1:17" s="20" customFormat="1" ht="14.45" hidden="1" x14ac:dyDescent="0.3">
      <c r="A604" s="7" t="s">
        <v>2131</v>
      </c>
      <c r="B604" t="s">
        <v>2132</v>
      </c>
      <c r="C604" s="7" t="s">
        <v>1572</v>
      </c>
      <c r="D604" s="3" t="s">
        <v>1573</v>
      </c>
      <c r="E604" s="3">
        <v>100</v>
      </c>
      <c r="F604" s="3" t="s">
        <v>1438</v>
      </c>
      <c r="G604" s="3" t="s">
        <v>1574</v>
      </c>
      <c r="H604" s="3">
        <v>65</v>
      </c>
      <c r="I604" s="25" t="s">
        <v>1450</v>
      </c>
      <c r="J604" s="26">
        <v>50</v>
      </c>
      <c r="K604" s="26" t="s">
        <v>1392</v>
      </c>
      <c r="L604" s="26" t="s">
        <v>1391</v>
      </c>
      <c r="M604" s="26">
        <v>55</v>
      </c>
      <c r="N604" s="26" t="s">
        <v>1362</v>
      </c>
      <c r="O604" s="16" t="s">
        <v>2140</v>
      </c>
      <c r="P604" s="27"/>
      <c r="Q604" s="28" t="str">
        <f t="shared" si="11"/>
        <v>3VA1150-5EF46-0AA0</v>
      </c>
    </row>
    <row r="605" spans="1:17" s="20" customFormat="1" ht="14.45" hidden="1" x14ac:dyDescent="0.3">
      <c r="A605" s="7" t="s">
        <v>2131</v>
      </c>
      <c r="B605" t="s">
        <v>2132</v>
      </c>
      <c r="C605" s="7" t="s">
        <v>1572</v>
      </c>
      <c r="D605" s="3" t="s">
        <v>1573</v>
      </c>
      <c r="E605" s="3">
        <v>100</v>
      </c>
      <c r="F605" s="3" t="s">
        <v>1438</v>
      </c>
      <c r="G605" s="3" t="s">
        <v>1574</v>
      </c>
      <c r="H605" s="3">
        <v>65</v>
      </c>
      <c r="I605" s="25" t="s">
        <v>1450</v>
      </c>
      <c r="J605" s="26">
        <v>63</v>
      </c>
      <c r="K605" s="26" t="s">
        <v>1398</v>
      </c>
      <c r="L605" s="26" t="s">
        <v>1397</v>
      </c>
      <c r="M605" s="26">
        <v>55</v>
      </c>
      <c r="N605" s="26" t="s">
        <v>1362</v>
      </c>
      <c r="O605" s="16" t="s">
        <v>2141</v>
      </c>
      <c r="P605" s="27"/>
      <c r="Q605" s="28" t="str">
        <f t="shared" si="11"/>
        <v>3VA1163-5EF46-0AA0</v>
      </c>
    </row>
    <row r="606" spans="1:17" s="20" customFormat="1" ht="14.45" hidden="1" x14ac:dyDescent="0.3">
      <c r="A606" s="7" t="s">
        <v>2131</v>
      </c>
      <c r="B606" t="s">
        <v>2132</v>
      </c>
      <c r="C606" s="7" t="s">
        <v>1572</v>
      </c>
      <c r="D606" s="3" t="s">
        <v>1573</v>
      </c>
      <c r="E606" s="3">
        <v>100</v>
      </c>
      <c r="F606" s="3" t="s">
        <v>1438</v>
      </c>
      <c r="G606" s="3" t="s">
        <v>1574</v>
      </c>
      <c r="H606" s="3">
        <v>65</v>
      </c>
      <c r="I606" s="25" t="s">
        <v>1450</v>
      </c>
      <c r="J606" s="26">
        <v>80</v>
      </c>
      <c r="K606" s="26" t="s">
        <v>1404</v>
      </c>
      <c r="L606" s="26" t="s">
        <v>1403</v>
      </c>
      <c r="M606" s="26">
        <v>55</v>
      </c>
      <c r="N606" s="26" t="s">
        <v>1362</v>
      </c>
      <c r="O606" s="16" t="s">
        <v>2138</v>
      </c>
      <c r="P606" s="27"/>
      <c r="Q606" s="28" t="str">
        <f t="shared" si="11"/>
        <v>3VA1180-5EF46-0AA0</v>
      </c>
    </row>
    <row r="607" spans="1:17" s="20" customFormat="1" ht="14.45" hidden="1" x14ac:dyDescent="0.3">
      <c r="A607" s="7" t="s">
        <v>2131</v>
      </c>
      <c r="B607" t="s">
        <v>2132</v>
      </c>
      <c r="C607" s="7" t="s">
        <v>1572</v>
      </c>
      <c r="D607" s="3" t="s">
        <v>1573</v>
      </c>
      <c r="E607" s="3">
        <v>100</v>
      </c>
      <c r="F607" s="3" t="s">
        <v>1438</v>
      </c>
      <c r="G607" s="3" t="s">
        <v>1574</v>
      </c>
      <c r="H607" s="3">
        <v>65</v>
      </c>
      <c r="I607" s="25" t="s">
        <v>1450</v>
      </c>
      <c r="J607" s="26">
        <v>100</v>
      </c>
      <c r="K607" s="26" t="s">
        <v>1410</v>
      </c>
      <c r="L607" s="26" t="s">
        <v>1411</v>
      </c>
      <c r="M607" s="26">
        <v>55</v>
      </c>
      <c r="N607" s="26" t="s">
        <v>1362</v>
      </c>
      <c r="O607" s="16" t="s">
        <v>2139</v>
      </c>
      <c r="P607" s="27"/>
      <c r="Q607" s="28" t="str">
        <f t="shared" si="11"/>
        <v>3VA1110-5EF46-0AA0</v>
      </c>
    </row>
    <row r="608" spans="1:17" s="20" customFormat="1" ht="14.45" hidden="1" x14ac:dyDescent="0.3">
      <c r="A608" s="7" t="s">
        <v>2131</v>
      </c>
      <c r="B608" t="s">
        <v>2132</v>
      </c>
      <c r="C608" s="7" t="s">
        <v>1550</v>
      </c>
      <c r="D608" s="3" t="s">
        <v>1551</v>
      </c>
      <c r="E608" s="3">
        <v>250</v>
      </c>
      <c r="F608" s="3" t="s">
        <v>1552</v>
      </c>
      <c r="G608" s="3" t="s">
        <v>1553</v>
      </c>
      <c r="H608" s="3">
        <v>65</v>
      </c>
      <c r="I608" s="25" t="s">
        <v>1427</v>
      </c>
      <c r="J608" s="26">
        <v>250</v>
      </c>
      <c r="K608" s="30" t="s">
        <v>1552</v>
      </c>
      <c r="L608" s="30" t="s">
        <v>1577</v>
      </c>
      <c r="M608" s="26">
        <v>55</v>
      </c>
      <c r="N608" s="26" t="s">
        <v>1430</v>
      </c>
      <c r="O608" s="16" t="s">
        <v>2111</v>
      </c>
      <c r="P608" s="25"/>
      <c r="Q608" s="28" t="str">
        <f t="shared" si="11"/>
        <v>3VA2225-5HL42-0AA0</v>
      </c>
    </row>
    <row r="609" spans="1:17" s="20" customFormat="1" ht="14.45" hidden="1" x14ac:dyDescent="0.3">
      <c r="A609" s="7" t="s">
        <v>2131</v>
      </c>
      <c r="B609" t="s">
        <v>2132</v>
      </c>
      <c r="C609" s="7" t="s">
        <v>1563</v>
      </c>
      <c r="D609" s="3" t="s">
        <v>1564</v>
      </c>
      <c r="E609" s="3">
        <v>160</v>
      </c>
      <c r="F609" s="3" t="s">
        <v>1445</v>
      </c>
      <c r="G609" s="3" t="s">
        <v>1565</v>
      </c>
      <c r="H609" s="3">
        <v>65</v>
      </c>
      <c r="I609" s="25" t="s">
        <v>1427</v>
      </c>
      <c r="J609" s="26">
        <v>160</v>
      </c>
      <c r="K609" s="30" t="s">
        <v>1445</v>
      </c>
      <c r="L609" s="30" t="s">
        <v>1579</v>
      </c>
      <c r="M609" s="26">
        <v>55</v>
      </c>
      <c r="N609" s="26" t="s">
        <v>1430</v>
      </c>
      <c r="O609" s="16" t="s">
        <v>2112</v>
      </c>
      <c r="P609" s="25" t="s">
        <v>1581</v>
      </c>
      <c r="Q609" s="28" t="str">
        <f t="shared" si="11"/>
        <v>3VA2216-5HL42-0AA0</v>
      </c>
    </row>
    <row r="610" spans="1:17" s="20" customFormat="1" ht="14.45" hidden="1" x14ac:dyDescent="0.3">
      <c r="A610" s="7" t="s">
        <v>2131</v>
      </c>
      <c r="B610" t="s">
        <v>2132</v>
      </c>
      <c r="C610" s="7" t="s">
        <v>1563</v>
      </c>
      <c r="D610" s="3" t="s">
        <v>1564</v>
      </c>
      <c r="E610" s="3">
        <v>160</v>
      </c>
      <c r="F610" s="3" t="s">
        <v>1445</v>
      </c>
      <c r="G610" s="3" t="s">
        <v>1565</v>
      </c>
      <c r="H610" s="3">
        <v>65</v>
      </c>
      <c r="I610" s="25" t="s">
        <v>1427</v>
      </c>
      <c r="J610" s="26">
        <v>160</v>
      </c>
      <c r="K610" s="30" t="s">
        <v>1445</v>
      </c>
      <c r="L610" s="26" t="s">
        <v>1582</v>
      </c>
      <c r="M610" s="26">
        <v>55</v>
      </c>
      <c r="N610" s="26" t="s">
        <v>1430</v>
      </c>
      <c r="O610" s="16" t="s">
        <v>1988</v>
      </c>
      <c r="P610" s="25" t="s">
        <v>1583</v>
      </c>
      <c r="Q610" s="28" t="str">
        <f t="shared" si="11"/>
        <v>3VA2116-5HL46-0AA0</v>
      </c>
    </row>
    <row r="611" spans="1:17" s="20" customFormat="1" ht="14.45" hidden="1" x14ac:dyDescent="0.3">
      <c r="A611" s="7" t="s">
        <v>2131</v>
      </c>
      <c r="B611" t="s">
        <v>2132</v>
      </c>
      <c r="C611" s="7" t="s">
        <v>1572</v>
      </c>
      <c r="D611" s="3" t="s">
        <v>1573</v>
      </c>
      <c r="E611" s="3">
        <v>100</v>
      </c>
      <c r="F611" s="3" t="s">
        <v>1438</v>
      </c>
      <c r="G611" s="3" t="s">
        <v>1574</v>
      </c>
      <c r="H611" s="3">
        <v>65</v>
      </c>
      <c r="I611" s="25" t="s">
        <v>1427</v>
      </c>
      <c r="J611" s="26">
        <v>100</v>
      </c>
      <c r="K611" s="30" t="s">
        <v>1438</v>
      </c>
      <c r="L611" s="26" t="s">
        <v>1584</v>
      </c>
      <c r="M611" s="26">
        <v>55</v>
      </c>
      <c r="N611" s="26" t="s">
        <v>1430</v>
      </c>
      <c r="O611" s="16" t="s">
        <v>1987</v>
      </c>
      <c r="P611" s="25" t="s">
        <v>1583</v>
      </c>
      <c r="Q611" s="28" t="str">
        <f t="shared" si="11"/>
        <v>3VA2110-5HL46-0AA0</v>
      </c>
    </row>
    <row r="612" spans="1:17" s="20" customFormat="1" ht="14.45" hidden="1" x14ac:dyDescent="0.3">
      <c r="A612" s="7" t="s">
        <v>2131</v>
      </c>
      <c r="B612" t="s">
        <v>2132</v>
      </c>
      <c r="C612" s="7" t="s">
        <v>1572</v>
      </c>
      <c r="D612" s="3" t="s">
        <v>1573</v>
      </c>
      <c r="E612" s="3">
        <v>100</v>
      </c>
      <c r="F612" s="3" t="s">
        <v>1438</v>
      </c>
      <c r="G612" s="3" t="s">
        <v>1574</v>
      </c>
      <c r="H612" s="3">
        <v>65</v>
      </c>
      <c r="I612" s="25" t="s">
        <v>1427</v>
      </c>
      <c r="J612" s="26">
        <v>100</v>
      </c>
      <c r="K612" s="30" t="s">
        <v>1438</v>
      </c>
      <c r="L612" s="26" t="s">
        <v>1584</v>
      </c>
      <c r="M612" s="26">
        <v>55</v>
      </c>
      <c r="N612" s="26" t="s">
        <v>1430</v>
      </c>
      <c r="O612" s="16" t="s">
        <v>1983</v>
      </c>
      <c r="P612" s="25" t="s">
        <v>1585</v>
      </c>
      <c r="Q612" s="28" t="str">
        <f t="shared" si="11"/>
        <v>3VA2010-5HL46-0AA0</v>
      </c>
    </row>
    <row r="613" spans="1:17" s="20" customFormat="1" ht="14.45" hidden="1" x14ac:dyDescent="0.3">
      <c r="A613" s="7" t="s">
        <v>2131</v>
      </c>
      <c r="B613" t="s">
        <v>2132</v>
      </c>
      <c r="C613" s="7" t="s">
        <v>1586</v>
      </c>
      <c r="D613" s="3" t="s">
        <v>1587</v>
      </c>
      <c r="E613" s="3">
        <v>250</v>
      </c>
      <c r="F613" s="3" t="s">
        <v>1552</v>
      </c>
      <c r="G613" s="3" t="s">
        <v>1588</v>
      </c>
      <c r="H613" s="3">
        <v>65</v>
      </c>
      <c r="I613" s="25" t="s">
        <v>1427</v>
      </c>
      <c r="J613" s="26">
        <v>250</v>
      </c>
      <c r="K613" s="30" t="s">
        <v>1552</v>
      </c>
      <c r="L613" s="26" t="s">
        <v>1589</v>
      </c>
      <c r="M613" s="26">
        <v>55</v>
      </c>
      <c r="N613" s="26" t="s">
        <v>1590</v>
      </c>
      <c r="O613" s="16" t="s">
        <v>2113</v>
      </c>
      <c r="P613" s="25"/>
      <c r="Q613" s="28" t="str">
        <f t="shared" si="11"/>
        <v>3VA2225-5HN42-0AA0</v>
      </c>
    </row>
    <row r="614" spans="1:17" s="20" customFormat="1" ht="14.45" hidden="1" x14ac:dyDescent="0.3">
      <c r="A614" s="7" t="s">
        <v>2131</v>
      </c>
      <c r="B614" t="s">
        <v>2132</v>
      </c>
      <c r="C614" s="7" t="s">
        <v>1592</v>
      </c>
      <c r="D614" s="3" t="s">
        <v>1593</v>
      </c>
      <c r="E614" s="3">
        <v>160</v>
      </c>
      <c r="F614" s="3" t="s">
        <v>1445</v>
      </c>
      <c r="G614" s="3" t="s">
        <v>1594</v>
      </c>
      <c r="H614" s="3">
        <v>65</v>
      </c>
      <c r="I614" s="25" t="s">
        <v>1427</v>
      </c>
      <c r="J614" s="26">
        <v>160</v>
      </c>
      <c r="K614" s="30" t="s">
        <v>1445</v>
      </c>
      <c r="L614" s="29" t="s">
        <v>1595</v>
      </c>
      <c r="M614" s="26">
        <v>55</v>
      </c>
      <c r="N614" s="26" t="s">
        <v>1590</v>
      </c>
      <c r="O614" s="16" t="s">
        <v>2114</v>
      </c>
      <c r="P614" s="25" t="s">
        <v>1581</v>
      </c>
      <c r="Q614" s="28" t="str">
        <f t="shared" si="11"/>
        <v>3VA2216-5HN42-0AA0</v>
      </c>
    </row>
    <row r="615" spans="1:17" s="20" customFormat="1" ht="14.45" hidden="1" x14ac:dyDescent="0.3">
      <c r="A615" s="7" t="s">
        <v>2131</v>
      </c>
      <c r="B615" t="s">
        <v>2132</v>
      </c>
      <c r="C615" s="7" t="s">
        <v>1592</v>
      </c>
      <c r="D615" s="3" t="s">
        <v>1593</v>
      </c>
      <c r="E615" s="3">
        <v>160</v>
      </c>
      <c r="F615" s="3" t="s">
        <v>1445</v>
      </c>
      <c r="G615" s="3" t="s">
        <v>1594</v>
      </c>
      <c r="H615" s="3">
        <v>65</v>
      </c>
      <c r="I615" s="25" t="s">
        <v>1427</v>
      </c>
      <c r="J615" s="26">
        <v>160</v>
      </c>
      <c r="K615" s="30" t="s">
        <v>1445</v>
      </c>
      <c r="L615" s="29" t="s">
        <v>1597</v>
      </c>
      <c r="M615" s="26">
        <v>55</v>
      </c>
      <c r="N615" s="26" t="s">
        <v>1590</v>
      </c>
      <c r="O615" s="16" t="s">
        <v>2115</v>
      </c>
      <c r="P615" s="25" t="s">
        <v>1583</v>
      </c>
      <c r="Q615" s="28" t="str">
        <f t="shared" si="11"/>
        <v>3VA2116-5HN46-0AA0</v>
      </c>
    </row>
    <row r="616" spans="1:17" s="20" customFormat="1" ht="14.45" hidden="1" x14ac:dyDescent="0.3">
      <c r="A616" s="7" t="s">
        <v>2131</v>
      </c>
      <c r="B616" t="s">
        <v>2132</v>
      </c>
      <c r="C616" s="7" t="s">
        <v>1599</v>
      </c>
      <c r="D616" s="3" t="s">
        <v>1600</v>
      </c>
      <c r="E616" s="3">
        <v>100</v>
      </c>
      <c r="F616" s="3" t="s">
        <v>1438</v>
      </c>
      <c r="G616" s="3" t="s">
        <v>1601</v>
      </c>
      <c r="H616" s="3">
        <v>65</v>
      </c>
      <c r="I616" s="25" t="s">
        <v>1427</v>
      </c>
      <c r="J616" s="26">
        <v>100</v>
      </c>
      <c r="K616" s="30" t="s">
        <v>1438</v>
      </c>
      <c r="L616" s="29" t="s">
        <v>1602</v>
      </c>
      <c r="M616" s="26">
        <v>55</v>
      </c>
      <c r="N616" s="26" t="s">
        <v>1590</v>
      </c>
      <c r="O616" s="16" t="s">
        <v>2116</v>
      </c>
      <c r="P616" s="25" t="s">
        <v>1583</v>
      </c>
      <c r="Q616" s="28" t="str">
        <f t="shared" si="11"/>
        <v>3VA2110-5HN46-0AA0</v>
      </c>
    </row>
    <row r="617" spans="1:17" s="20" customFormat="1" ht="14.45" hidden="1" x14ac:dyDescent="0.3">
      <c r="A617" s="7" t="s">
        <v>2131</v>
      </c>
      <c r="B617" t="s">
        <v>2132</v>
      </c>
      <c r="C617" s="7" t="s">
        <v>1599</v>
      </c>
      <c r="D617" s="3" t="s">
        <v>1600</v>
      </c>
      <c r="E617" s="3">
        <v>100</v>
      </c>
      <c r="F617" s="3" t="s">
        <v>1438</v>
      </c>
      <c r="G617" s="3" t="s">
        <v>1601</v>
      </c>
      <c r="H617" s="3">
        <v>65</v>
      </c>
      <c r="I617" s="25" t="s">
        <v>1427</v>
      </c>
      <c r="J617" s="26">
        <v>100</v>
      </c>
      <c r="K617" s="30" t="s">
        <v>1438</v>
      </c>
      <c r="L617" s="29" t="s">
        <v>1602</v>
      </c>
      <c r="M617" s="26">
        <v>55</v>
      </c>
      <c r="N617" s="26" t="s">
        <v>1590</v>
      </c>
      <c r="O617" s="16" t="s">
        <v>2117</v>
      </c>
      <c r="P617" s="25" t="s">
        <v>1585</v>
      </c>
      <c r="Q617" s="28" t="str">
        <f t="shared" si="11"/>
        <v>3VA2010-5HN46-0AA0</v>
      </c>
    </row>
    <row r="618" spans="1:17" s="20" customFormat="1" ht="14.45" hidden="1" x14ac:dyDescent="0.3">
      <c r="A618" s="7" t="s">
        <v>2131</v>
      </c>
      <c r="B618" t="s">
        <v>2132</v>
      </c>
      <c r="C618" s="7" t="s">
        <v>1586</v>
      </c>
      <c r="D618" s="3" t="s">
        <v>1587</v>
      </c>
      <c r="E618" s="3">
        <v>250</v>
      </c>
      <c r="F618" s="3" t="s">
        <v>1552</v>
      </c>
      <c r="G618" s="3" t="s">
        <v>1588</v>
      </c>
      <c r="H618" s="3">
        <v>65</v>
      </c>
      <c r="I618" s="25" t="s">
        <v>1475</v>
      </c>
      <c r="J618" s="26" t="s">
        <v>1356</v>
      </c>
      <c r="K618" s="26" t="s">
        <v>1356</v>
      </c>
      <c r="L618" s="26" t="s">
        <v>1356</v>
      </c>
      <c r="M618" s="26" t="s">
        <v>1356</v>
      </c>
      <c r="N618" s="26" t="s">
        <v>1356</v>
      </c>
      <c r="O618" s="18" t="s">
        <v>1356</v>
      </c>
      <c r="P618" s="25" t="s">
        <v>2012</v>
      </c>
      <c r="Q618" s="28"/>
    </row>
    <row r="619" spans="1:17" s="20" customFormat="1" ht="14.45" hidden="1" x14ac:dyDescent="0.3">
      <c r="A619" s="7" t="s">
        <v>2131</v>
      </c>
      <c r="B619" t="s">
        <v>2132</v>
      </c>
      <c r="C619" s="7" t="s">
        <v>1592</v>
      </c>
      <c r="D619" s="3" t="s">
        <v>1593</v>
      </c>
      <c r="E619" s="3">
        <v>160</v>
      </c>
      <c r="F619" s="3" t="s">
        <v>1445</v>
      </c>
      <c r="G619" s="3" t="s">
        <v>1594</v>
      </c>
      <c r="H619" s="3">
        <v>65</v>
      </c>
      <c r="I619" s="25" t="s">
        <v>1475</v>
      </c>
      <c r="J619" s="26" t="s">
        <v>1356</v>
      </c>
      <c r="K619" s="26" t="s">
        <v>1356</v>
      </c>
      <c r="L619" s="26" t="s">
        <v>1356</v>
      </c>
      <c r="M619" s="26" t="s">
        <v>1356</v>
      </c>
      <c r="N619" s="26" t="s">
        <v>1356</v>
      </c>
      <c r="O619" s="18" t="s">
        <v>1356</v>
      </c>
      <c r="P619" s="25" t="s">
        <v>2012</v>
      </c>
      <c r="Q619" s="28"/>
    </row>
    <row r="620" spans="1:17" s="20" customFormat="1" ht="14.45" hidden="1" x14ac:dyDescent="0.3">
      <c r="A620" s="7" t="s">
        <v>2131</v>
      </c>
      <c r="B620" t="s">
        <v>2132</v>
      </c>
      <c r="C620" s="7" t="s">
        <v>1599</v>
      </c>
      <c r="D620" s="3" t="s">
        <v>1600</v>
      </c>
      <c r="E620" s="3">
        <v>100</v>
      </c>
      <c r="F620" s="3" t="s">
        <v>1438</v>
      </c>
      <c r="G620" s="3" t="s">
        <v>1601</v>
      </c>
      <c r="H620" s="3">
        <v>65</v>
      </c>
      <c r="I620" s="25" t="s">
        <v>1475</v>
      </c>
      <c r="J620" s="26" t="s">
        <v>1356</v>
      </c>
      <c r="K620" s="26" t="s">
        <v>1356</v>
      </c>
      <c r="L620" s="26" t="s">
        <v>1356</v>
      </c>
      <c r="M620" s="26" t="s">
        <v>1356</v>
      </c>
      <c r="N620" s="26" t="s">
        <v>1356</v>
      </c>
      <c r="O620" s="18" t="s">
        <v>1356</v>
      </c>
      <c r="P620" s="25" t="s">
        <v>2012</v>
      </c>
      <c r="Q620" s="28"/>
    </row>
    <row r="621" spans="1:17" s="20" customFormat="1" ht="14.45" hidden="1" x14ac:dyDescent="0.3">
      <c r="A621" s="7" t="s">
        <v>2131</v>
      </c>
      <c r="B621" t="s">
        <v>2132</v>
      </c>
      <c r="C621" s="7" t="s">
        <v>1610</v>
      </c>
      <c r="D621" s="3" t="s">
        <v>1611</v>
      </c>
      <c r="E621" s="3">
        <v>160</v>
      </c>
      <c r="F621" s="3">
        <v>160</v>
      </c>
      <c r="G621" s="3">
        <v>640</v>
      </c>
      <c r="H621" s="3">
        <v>65</v>
      </c>
      <c r="I621" s="25" t="s">
        <v>1450</v>
      </c>
      <c r="J621" s="26">
        <v>160</v>
      </c>
      <c r="K621" s="26">
        <v>160</v>
      </c>
      <c r="L621" s="29">
        <v>1600</v>
      </c>
      <c r="M621" s="26">
        <v>55</v>
      </c>
      <c r="N621" s="26" t="s">
        <v>1451</v>
      </c>
      <c r="O621" s="16" t="s">
        <v>2142</v>
      </c>
      <c r="P621" s="25"/>
      <c r="Q621" s="28" t="str">
        <f t="shared" si="11"/>
        <v>3VA1116-5ED46-0AA0</v>
      </c>
    </row>
    <row r="622" spans="1:17" s="20" customFormat="1" ht="14.45" hidden="1" x14ac:dyDescent="0.3">
      <c r="A622" s="7" t="s">
        <v>2131</v>
      </c>
      <c r="B622" t="s">
        <v>2132</v>
      </c>
      <c r="C622" s="7" t="s">
        <v>1610</v>
      </c>
      <c r="D622" s="3" t="s">
        <v>1611</v>
      </c>
      <c r="E622" s="3">
        <v>160</v>
      </c>
      <c r="F622" s="3">
        <v>160</v>
      </c>
      <c r="G622" s="3">
        <v>640</v>
      </c>
      <c r="H622" s="3">
        <v>65</v>
      </c>
      <c r="I622" s="25" t="s">
        <v>1450</v>
      </c>
      <c r="J622" s="26">
        <v>160</v>
      </c>
      <c r="K622" s="26" t="s">
        <v>1424</v>
      </c>
      <c r="L622" s="26" t="s">
        <v>1425</v>
      </c>
      <c r="M622" s="26">
        <v>55</v>
      </c>
      <c r="N622" s="26" t="s">
        <v>1362</v>
      </c>
      <c r="O622" s="16" t="s">
        <v>2135</v>
      </c>
      <c r="P622" s="25"/>
      <c r="Q622" s="28" t="str">
        <f t="shared" si="11"/>
        <v>3VA1216-5EF42-0AA0</v>
      </c>
    </row>
    <row r="623" spans="1:17" s="20" customFormat="1" ht="14.45" hidden="1" x14ac:dyDescent="0.3">
      <c r="A623" s="7" t="s">
        <v>2131</v>
      </c>
      <c r="B623" t="s">
        <v>2132</v>
      </c>
      <c r="C623" s="7" t="s">
        <v>1614</v>
      </c>
      <c r="D623" s="3" t="s">
        <v>1615</v>
      </c>
      <c r="E623" s="3">
        <v>200</v>
      </c>
      <c r="F623" s="3">
        <v>200</v>
      </c>
      <c r="G623" s="3">
        <v>800</v>
      </c>
      <c r="H623" s="3">
        <v>65</v>
      </c>
      <c r="I623" s="25" t="s">
        <v>1450</v>
      </c>
      <c r="J623" s="26">
        <v>200</v>
      </c>
      <c r="K623" s="26" t="s">
        <v>1557</v>
      </c>
      <c r="L623" s="26" t="s">
        <v>1558</v>
      </c>
      <c r="M623" s="26">
        <v>55</v>
      </c>
      <c r="N623" s="26" t="s">
        <v>1362</v>
      </c>
      <c r="O623" s="16" t="s">
        <v>2136</v>
      </c>
      <c r="P623" s="25"/>
      <c r="Q623" s="28" t="str">
        <f t="shared" si="11"/>
        <v>3VA1220-5EF42-0AA0</v>
      </c>
    </row>
    <row r="624" spans="1:17" s="20" customFormat="1" ht="14.45" hidden="1" x14ac:dyDescent="0.3">
      <c r="A624" s="7" t="s">
        <v>2131</v>
      </c>
      <c r="B624" t="s">
        <v>2132</v>
      </c>
      <c r="C624" s="7" t="s">
        <v>1616</v>
      </c>
      <c r="D624" s="3" t="s">
        <v>1617</v>
      </c>
      <c r="E624" s="3">
        <v>250</v>
      </c>
      <c r="F624" s="3">
        <v>250</v>
      </c>
      <c r="G624" s="3">
        <v>1000</v>
      </c>
      <c r="H624" s="3">
        <v>65</v>
      </c>
      <c r="I624" s="25" t="s">
        <v>1450</v>
      </c>
      <c r="J624" s="26">
        <v>250</v>
      </c>
      <c r="K624" s="26" t="s">
        <v>1560</v>
      </c>
      <c r="L624" s="26" t="s">
        <v>1561</v>
      </c>
      <c r="M624" s="26">
        <v>55</v>
      </c>
      <c r="N624" s="26" t="s">
        <v>1362</v>
      </c>
      <c r="O624" s="16" t="s">
        <v>2137</v>
      </c>
      <c r="P624" s="25"/>
      <c r="Q624" s="28" t="str">
        <f t="shared" si="11"/>
        <v>3VA1225-5EF42-0AA0</v>
      </c>
    </row>
    <row r="625" spans="1:17" s="20" customFormat="1" ht="14.45" hidden="1" x14ac:dyDescent="0.3">
      <c r="A625" s="7" t="s">
        <v>2131</v>
      </c>
      <c r="B625" t="s">
        <v>2132</v>
      </c>
      <c r="C625" s="7" t="s">
        <v>1618</v>
      </c>
      <c r="D625" s="3" t="s">
        <v>1619</v>
      </c>
      <c r="E625" s="3">
        <v>100</v>
      </c>
      <c r="F625" s="3" t="s">
        <v>1438</v>
      </c>
      <c r="G625" s="3" t="s">
        <v>1601</v>
      </c>
      <c r="H625" s="3">
        <v>65</v>
      </c>
      <c r="I625" s="25" t="s">
        <v>1427</v>
      </c>
      <c r="J625" s="26">
        <v>100</v>
      </c>
      <c r="K625" s="30" t="s">
        <v>1438</v>
      </c>
      <c r="L625" s="26" t="s">
        <v>1584</v>
      </c>
      <c r="M625" s="26">
        <v>55</v>
      </c>
      <c r="N625" s="26" t="s">
        <v>1590</v>
      </c>
      <c r="O625" s="16" t="s">
        <v>2116</v>
      </c>
      <c r="P625" s="25" t="s">
        <v>1583</v>
      </c>
      <c r="Q625" s="28" t="str">
        <f t="shared" si="11"/>
        <v>3VA2110-5HN46-0AA0</v>
      </c>
    </row>
    <row r="626" spans="1:17" s="20" customFormat="1" ht="14.45" hidden="1" x14ac:dyDescent="0.3">
      <c r="A626" s="7" t="s">
        <v>2131</v>
      </c>
      <c r="B626" t="s">
        <v>2132</v>
      </c>
      <c r="C626" s="7" t="s">
        <v>1618</v>
      </c>
      <c r="D626" s="3" t="s">
        <v>1619</v>
      </c>
      <c r="E626" s="3">
        <v>100</v>
      </c>
      <c r="F626" s="3" t="s">
        <v>1438</v>
      </c>
      <c r="G626" s="3" t="s">
        <v>1601</v>
      </c>
      <c r="H626" s="3">
        <v>65</v>
      </c>
      <c r="I626" s="25" t="s">
        <v>1427</v>
      </c>
      <c r="J626" s="26">
        <v>100</v>
      </c>
      <c r="K626" s="30" t="s">
        <v>1438</v>
      </c>
      <c r="L626" s="26" t="s">
        <v>1584</v>
      </c>
      <c r="M626" s="26">
        <v>55</v>
      </c>
      <c r="N626" s="26" t="s">
        <v>1590</v>
      </c>
      <c r="O626" s="16" t="s">
        <v>2117</v>
      </c>
      <c r="P626" s="25" t="s">
        <v>1585</v>
      </c>
      <c r="Q626" s="28" t="str">
        <f t="shared" si="11"/>
        <v>3VA2010-5HN46-0AA0</v>
      </c>
    </row>
    <row r="627" spans="1:17" s="20" customFormat="1" ht="14.45" hidden="1" x14ac:dyDescent="0.3">
      <c r="A627" s="7" t="s">
        <v>2131</v>
      </c>
      <c r="B627" t="s">
        <v>2132</v>
      </c>
      <c r="C627" s="7" t="s">
        <v>1620</v>
      </c>
      <c r="D627" s="3" t="s">
        <v>1621</v>
      </c>
      <c r="E627" s="3">
        <v>160</v>
      </c>
      <c r="F627" s="3" t="s">
        <v>1445</v>
      </c>
      <c r="G627" s="3" t="s">
        <v>1594</v>
      </c>
      <c r="H627" s="3">
        <v>65</v>
      </c>
      <c r="I627" s="25" t="s">
        <v>1427</v>
      </c>
      <c r="J627" s="26">
        <v>160</v>
      </c>
      <c r="K627" s="30" t="s">
        <v>1445</v>
      </c>
      <c r="L627" s="30" t="s">
        <v>1579</v>
      </c>
      <c r="M627" s="26">
        <v>55</v>
      </c>
      <c r="N627" s="26" t="s">
        <v>1590</v>
      </c>
      <c r="O627" s="16" t="s">
        <v>2114</v>
      </c>
      <c r="P627" s="25" t="s">
        <v>1581</v>
      </c>
      <c r="Q627" s="28" t="str">
        <f t="shared" si="11"/>
        <v>3VA2216-5HN42-0AA0</v>
      </c>
    </row>
    <row r="628" spans="1:17" s="20" customFormat="1" ht="14.45" hidden="1" x14ac:dyDescent="0.3">
      <c r="A628" s="7" t="s">
        <v>2131</v>
      </c>
      <c r="B628" t="s">
        <v>2132</v>
      </c>
      <c r="C628" s="7" t="s">
        <v>1620</v>
      </c>
      <c r="D628" s="3" t="s">
        <v>1621</v>
      </c>
      <c r="E628" s="3">
        <v>160</v>
      </c>
      <c r="F628" s="3" t="s">
        <v>1445</v>
      </c>
      <c r="G628" s="3" t="s">
        <v>1594</v>
      </c>
      <c r="H628" s="3">
        <v>65</v>
      </c>
      <c r="I628" s="25" t="s">
        <v>1427</v>
      </c>
      <c r="J628" s="26">
        <v>160</v>
      </c>
      <c r="K628" s="30" t="s">
        <v>1445</v>
      </c>
      <c r="L628" s="26" t="s">
        <v>1582</v>
      </c>
      <c r="M628" s="26">
        <v>55</v>
      </c>
      <c r="N628" s="26" t="s">
        <v>1590</v>
      </c>
      <c r="O628" s="16" t="s">
        <v>2115</v>
      </c>
      <c r="P628" s="25" t="s">
        <v>1583</v>
      </c>
      <c r="Q628" s="28" t="str">
        <f t="shared" si="11"/>
        <v>3VA2116-5HN46-0AA0</v>
      </c>
    </row>
    <row r="629" spans="1:17" s="20" customFormat="1" ht="14.45" hidden="1" x14ac:dyDescent="0.3">
      <c r="A629" s="7" t="s">
        <v>2131</v>
      </c>
      <c r="B629" t="s">
        <v>2132</v>
      </c>
      <c r="C629" s="7" t="s">
        <v>1622</v>
      </c>
      <c r="D629" s="3" t="s">
        <v>1623</v>
      </c>
      <c r="E629" s="3">
        <v>250</v>
      </c>
      <c r="F629" s="3" t="s">
        <v>1552</v>
      </c>
      <c r="G629" s="3" t="s">
        <v>1588</v>
      </c>
      <c r="H629" s="3">
        <v>65</v>
      </c>
      <c r="I629" s="25" t="s">
        <v>1427</v>
      </c>
      <c r="J629" s="26">
        <v>250</v>
      </c>
      <c r="K629" s="30" t="s">
        <v>1552</v>
      </c>
      <c r="L629" s="26" t="s">
        <v>1589</v>
      </c>
      <c r="M629" s="26">
        <v>55</v>
      </c>
      <c r="N629" s="26" t="s">
        <v>1590</v>
      </c>
      <c r="O629" s="16" t="s">
        <v>2113</v>
      </c>
      <c r="P629" s="25"/>
      <c r="Q629" s="28" t="str">
        <f t="shared" si="11"/>
        <v>3VA2225-5HN42-0AA0</v>
      </c>
    </row>
    <row r="630" spans="1:17" s="20" customFormat="1" ht="14.45" hidden="1" x14ac:dyDescent="0.3">
      <c r="A630" s="7" t="s">
        <v>2131</v>
      </c>
      <c r="B630" t="s">
        <v>2132</v>
      </c>
      <c r="C630" s="7" t="s">
        <v>1624</v>
      </c>
      <c r="D630" s="3" t="s">
        <v>1625</v>
      </c>
      <c r="E630" s="3">
        <v>250</v>
      </c>
      <c r="F630" s="3" t="s">
        <v>1356</v>
      </c>
      <c r="G630" s="3" t="s">
        <v>1356</v>
      </c>
      <c r="H630" s="3" t="s">
        <v>1356</v>
      </c>
      <c r="I630" s="25" t="s">
        <v>1545</v>
      </c>
      <c r="J630" s="26">
        <v>250</v>
      </c>
      <c r="K630" s="26">
        <v>250</v>
      </c>
      <c r="L630" s="26" t="s">
        <v>1356</v>
      </c>
      <c r="M630" s="26" t="s">
        <v>1356</v>
      </c>
      <c r="N630" s="26" t="s">
        <v>1546</v>
      </c>
      <c r="O630" s="16" t="s">
        <v>2119</v>
      </c>
      <c r="P630" s="25"/>
      <c r="Q630" s="28" t="str">
        <f t="shared" si="11"/>
        <v>3VA1225-1AA42-0AA0</v>
      </c>
    </row>
    <row r="631" spans="1:17" s="20" customFormat="1" ht="14.45" hidden="1" x14ac:dyDescent="0.3">
      <c r="A631" s="7" t="s">
        <v>2131</v>
      </c>
      <c r="B631" t="s">
        <v>2132</v>
      </c>
      <c r="C631" s="7" t="s">
        <v>1550</v>
      </c>
      <c r="D631" s="3" t="s">
        <v>1551</v>
      </c>
      <c r="E631" s="3">
        <v>250</v>
      </c>
      <c r="F631" s="3" t="s">
        <v>1552</v>
      </c>
      <c r="G631" s="3" t="s">
        <v>1553</v>
      </c>
      <c r="H631" s="3">
        <v>65</v>
      </c>
      <c r="I631" s="25" t="s">
        <v>1450</v>
      </c>
      <c r="J631" s="26">
        <v>125</v>
      </c>
      <c r="K631" s="26" t="s">
        <v>1417</v>
      </c>
      <c r="L631" s="26" t="s">
        <v>1418</v>
      </c>
      <c r="M631" s="26">
        <v>70</v>
      </c>
      <c r="N631" s="26" t="s">
        <v>1362</v>
      </c>
      <c r="O631" s="16" t="s">
        <v>2143</v>
      </c>
      <c r="P631" s="27"/>
      <c r="Q631" s="28" t="str">
        <f t="shared" si="11"/>
        <v>3VA1112-6EF46-0AA0</v>
      </c>
    </row>
    <row r="632" spans="1:17" s="20" customFormat="1" ht="14.45" hidden="1" x14ac:dyDescent="0.3">
      <c r="A632" s="7" t="s">
        <v>2131</v>
      </c>
      <c r="B632" t="s">
        <v>2132</v>
      </c>
      <c r="C632" s="7" t="s">
        <v>1550</v>
      </c>
      <c r="D632" s="3" t="s">
        <v>1551</v>
      </c>
      <c r="E632" s="3">
        <v>250</v>
      </c>
      <c r="F632" s="3" t="s">
        <v>1552</v>
      </c>
      <c r="G632" s="3" t="s">
        <v>1553</v>
      </c>
      <c r="H632" s="3">
        <v>65</v>
      </c>
      <c r="I632" s="25" t="s">
        <v>1450</v>
      </c>
      <c r="J632" s="26">
        <v>160</v>
      </c>
      <c r="K632" s="26" t="s">
        <v>1424</v>
      </c>
      <c r="L632" s="26" t="s">
        <v>1425</v>
      </c>
      <c r="M632" s="26">
        <v>70</v>
      </c>
      <c r="N632" s="26" t="s">
        <v>1362</v>
      </c>
      <c r="O632" s="16" t="s">
        <v>2144</v>
      </c>
      <c r="P632" s="27"/>
      <c r="Q632" s="28" t="str">
        <f t="shared" si="11"/>
        <v>3VA1116-6EF46-0AA0</v>
      </c>
    </row>
    <row r="633" spans="1:17" s="20" customFormat="1" ht="14.45" hidden="1" x14ac:dyDescent="0.3">
      <c r="A633" s="7" t="s">
        <v>2131</v>
      </c>
      <c r="B633" t="s">
        <v>2132</v>
      </c>
      <c r="C633" s="7" t="s">
        <v>1550</v>
      </c>
      <c r="D633" s="3" t="s">
        <v>1551</v>
      </c>
      <c r="E633" s="3">
        <v>250</v>
      </c>
      <c r="F633" s="3" t="s">
        <v>1552</v>
      </c>
      <c r="G633" s="3" t="s">
        <v>1553</v>
      </c>
      <c r="H633" s="3">
        <v>65</v>
      </c>
      <c r="I633" s="25" t="s">
        <v>1450</v>
      </c>
      <c r="J633" s="26">
        <v>160</v>
      </c>
      <c r="K633" s="26" t="s">
        <v>1424</v>
      </c>
      <c r="L633" s="26" t="s">
        <v>1425</v>
      </c>
      <c r="M633" s="26">
        <v>70</v>
      </c>
      <c r="N633" s="26" t="s">
        <v>1362</v>
      </c>
      <c r="O633" s="16" t="s">
        <v>2145</v>
      </c>
      <c r="P633" s="27"/>
      <c r="Q633" s="28" t="str">
        <f t="shared" si="11"/>
        <v>3VA1216-6EF42-0AA0</v>
      </c>
    </row>
    <row r="634" spans="1:17" s="20" customFormat="1" ht="14.45" hidden="1" x14ac:dyDescent="0.3">
      <c r="A634" s="7" t="s">
        <v>2131</v>
      </c>
      <c r="B634" t="s">
        <v>2132</v>
      </c>
      <c r="C634" s="7" t="s">
        <v>1550</v>
      </c>
      <c r="D634" s="3" t="s">
        <v>1551</v>
      </c>
      <c r="E634" s="3">
        <v>250</v>
      </c>
      <c r="F634" s="3" t="s">
        <v>1552</v>
      </c>
      <c r="G634" s="3" t="s">
        <v>1553</v>
      </c>
      <c r="H634" s="3">
        <v>65</v>
      </c>
      <c r="I634" s="25" t="s">
        <v>1450</v>
      </c>
      <c r="J634" s="26">
        <v>200</v>
      </c>
      <c r="K634" s="26" t="s">
        <v>1557</v>
      </c>
      <c r="L634" s="26" t="s">
        <v>1558</v>
      </c>
      <c r="M634" s="26">
        <v>70</v>
      </c>
      <c r="N634" s="26" t="s">
        <v>1362</v>
      </c>
      <c r="O634" s="16" t="s">
        <v>2146</v>
      </c>
      <c r="P634" s="27"/>
      <c r="Q634" s="28" t="str">
        <f t="shared" si="11"/>
        <v>3VA1220-6EF42-0AA0</v>
      </c>
    </row>
    <row r="635" spans="1:17" s="20" customFormat="1" ht="14.45" hidden="1" x14ac:dyDescent="0.3">
      <c r="A635" s="7" t="s">
        <v>2131</v>
      </c>
      <c r="B635" t="s">
        <v>2132</v>
      </c>
      <c r="C635" s="7" t="s">
        <v>1550</v>
      </c>
      <c r="D635" s="3" t="s">
        <v>1551</v>
      </c>
      <c r="E635" s="3">
        <v>250</v>
      </c>
      <c r="F635" s="3" t="s">
        <v>1552</v>
      </c>
      <c r="G635" s="3" t="s">
        <v>1553</v>
      </c>
      <c r="H635" s="3">
        <v>65</v>
      </c>
      <c r="I635" s="25" t="s">
        <v>1450</v>
      </c>
      <c r="J635" s="26">
        <v>250</v>
      </c>
      <c r="K635" s="26" t="s">
        <v>1560</v>
      </c>
      <c r="L635" s="26" t="s">
        <v>1561</v>
      </c>
      <c r="M635" s="26">
        <v>70</v>
      </c>
      <c r="N635" s="26" t="s">
        <v>1362</v>
      </c>
      <c r="O635" s="16" t="s">
        <v>2147</v>
      </c>
      <c r="P635" s="27"/>
      <c r="Q635" s="28" t="str">
        <f t="shared" si="11"/>
        <v>3VA1225-6EF42-0AA0</v>
      </c>
    </row>
    <row r="636" spans="1:17" s="20" customFormat="1" ht="14.45" hidden="1" x14ac:dyDescent="0.3">
      <c r="A636" s="7" t="s">
        <v>2131</v>
      </c>
      <c r="B636" t="s">
        <v>2132</v>
      </c>
      <c r="C636" s="7" t="s">
        <v>1563</v>
      </c>
      <c r="D636" s="3" t="s">
        <v>1564</v>
      </c>
      <c r="E636" s="3">
        <v>160</v>
      </c>
      <c r="F636" s="3" t="s">
        <v>1445</v>
      </c>
      <c r="G636" s="3" t="s">
        <v>1565</v>
      </c>
      <c r="H636" s="3">
        <v>65</v>
      </c>
      <c r="I636" s="25" t="s">
        <v>1450</v>
      </c>
      <c r="J636" s="26">
        <v>80</v>
      </c>
      <c r="K636" s="26" t="s">
        <v>1566</v>
      </c>
      <c r="L636" s="26" t="s">
        <v>1403</v>
      </c>
      <c r="M636" s="26">
        <v>70</v>
      </c>
      <c r="N636" s="26" t="s">
        <v>1362</v>
      </c>
      <c r="O636" s="16" t="s">
        <v>2148</v>
      </c>
      <c r="P636" s="27"/>
      <c r="Q636" s="28" t="str">
        <f t="shared" si="11"/>
        <v>3VA1180-6EF46-0AA0</v>
      </c>
    </row>
    <row r="637" spans="1:17" s="20" customFormat="1" ht="14.45" hidden="1" x14ac:dyDescent="0.3">
      <c r="A637" s="7" t="s">
        <v>2131</v>
      </c>
      <c r="B637" t="s">
        <v>2132</v>
      </c>
      <c r="C637" s="7" t="s">
        <v>1563</v>
      </c>
      <c r="D637" s="3" t="s">
        <v>1564</v>
      </c>
      <c r="E637" s="3">
        <v>160</v>
      </c>
      <c r="F637" s="3" t="s">
        <v>1445</v>
      </c>
      <c r="G637" s="3" t="s">
        <v>1565</v>
      </c>
      <c r="H637" s="3">
        <v>65</v>
      </c>
      <c r="I637" s="25" t="s">
        <v>1450</v>
      </c>
      <c r="J637" s="26">
        <v>100</v>
      </c>
      <c r="K637" s="26" t="s">
        <v>1568</v>
      </c>
      <c r="L637" s="26" t="s">
        <v>1411</v>
      </c>
      <c r="M637" s="26">
        <v>70</v>
      </c>
      <c r="N637" s="26" t="s">
        <v>1362</v>
      </c>
      <c r="O637" s="16" t="s">
        <v>2149</v>
      </c>
      <c r="P637" s="27"/>
      <c r="Q637" s="28" t="str">
        <f t="shared" si="11"/>
        <v>3VA1110-6EF46-0AA0</v>
      </c>
    </row>
    <row r="638" spans="1:17" s="20" customFormat="1" ht="14.45" hidden="1" x14ac:dyDescent="0.3">
      <c r="A638" s="7" t="s">
        <v>2131</v>
      </c>
      <c r="B638" t="s">
        <v>2132</v>
      </c>
      <c r="C638" s="7" t="s">
        <v>1563</v>
      </c>
      <c r="D638" s="3" t="s">
        <v>1564</v>
      </c>
      <c r="E638" s="3">
        <v>160</v>
      </c>
      <c r="F638" s="3" t="s">
        <v>1445</v>
      </c>
      <c r="G638" s="3" t="s">
        <v>1565</v>
      </c>
      <c r="H638" s="3">
        <v>65</v>
      </c>
      <c r="I638" s="25" t="s">
        <v>1450</v>
      </c>
      <c r="J638" s="26">
        <v>125</v>
      </c>
      <c r="K638" s="26" t="s">
        <v>1570</v>
      </c>
      <c r="L638" s="26" t="s">
        <v>1418</v>
      </c>
      <c r="M638" s="26">
        <v>70</v>
      </c>
      <c r="N638" s="26" t="s">
        <v>1362</v>
      </c>
      <c r="O638" s="16" t="s">
        <v>2143</v>
      </c>
      <c r="P638" s="27"/>
      <c r="Q638" s="28" t="str">
        <f t="shared" si="11"/>
        <v>3VA1112-6EF46-0AA0</v>
      </c>
    </row>
    <row r="639" spans="1:17" s="20" customFormat="1" ht="14.45" hidden="1" x14ac:dyDescent="0.3">
      <c r="A639" s="7" t="s">
        <v>2131</v>
      </c>
      <c r="B639" t="s">
        <v>2132</v>
      </c>
      <c r="C639" s="7" t="s">
        <v>1563</v>
      </c>
      <c r="D639" s="3" t="s">
        <v>1564</v>
      </c>
      <c r="E639" s="3">
        <v>160</v>
      </c>
      <c r="F639" s="3" t="s">
        <v>1445</v>
      </c>
      <c r="G639" s="3" t="s">
        <v>1565</v>
      </c>
      <c r="H639" s="3">
        <v>65</v>
      </c>
      <c r="I639" s="25" t="s">
        <v>1450</v>
      </c>
      <c r="J639" s="26">
        <v>160</v>
      </c>
      <c r="K639" s="26" t="s">
        <v>1571</v>
      </c>
      <c r="L639" s="26" t="s">
        <v>1425</v>
      </c>
      <c r="M639" s="26">
        <v>70</v>
      </c>
      <c r="N639" s="26" t="s">
        <v>1362</v>
      </c>
      <c r="O639" s="16" t="s">
        <v>2144</v>
      </c>
      <c r="P639" s="27"/>
      <c r="Q639" s="28" t="str">
        <f t="shared" si="11"/>
        <v>3VA1116-6EF46-0AA0</v>
      </c>
    </row>
    <row r="640" spans="1:17" s="20" customFormat="1" ht="14.45" hidden="1" x14ac:dyDescent="0.3">
      <c r="A640" s="7" t="s">
        <v>2131</v>
      </c>
      <c r="B640" t="s">
        <v>2132</v>
      </c>
      <c r="C640" s="7" t="s">
        <v>1563</v>
      </c>
      <c r="D640" s="3" t="s">
        <v>1564</v>
      </c>
      <c r="E640" s="3">
        <v>160</v>
      </c>
      <c r="F640" s="3" t="s">
        <v>1445</v>
      </c>
      <c r="G640" s="3" t="s">
        <v>1565</v>
      </c>
      <c r="H640" s="3">
        <v>65</v>
      </c>
      <c r="I640" s="25" t="s">
        <v>1450</v>
      </c>
      <c r="J640" s="26">
        <v>160</v>
      </c>
      <c r="K640" s="26" t="s">
        <v>1571</v>
      </c>
      <c r="L640" s="26" t="s">
        <v>1425</v>
      </c>
      <c r="M640" s="26">
        <v>70</v>
      </c>
      <c r="N640" s="26" t="s">
        <v>1362</v>
      </c>
      <c r="O640" s="16" t="s">
        <v>2145</v>
      </c>
      <c r="P640" s="27"/>
      <c r="Q640" s="28" t="str">
        <f t="shared" si="11"/>
        <v>3VA1216-6EF42-0AA0</v>
      </c>
    </row>
    <row r="641" spans="1:17" s="20" customFormat="1" ht="14.45" hidden="1" x14ac:dyDescent="0.3">
      <c r="A641" s="7" t="s">
        <v>2131</v>
      </c>
      <c r="B641" t="s">
        <v>2132</v>
      </c>
      <c r="C641" s="7" t="s">
        <v>1572</v>
      </c>
      <c r="D641" s="3" t="s">
        <v>1573</v>
      </c>
      <c r="E641" s="3">
        <v>100</v>
      </c>
      <c r="F641" s="3" t="s">
        <v>1438</v>
      </c>
      <c r="G641" s="3" t="s">
        <v>1574</v>
      </c>
      <c r="H641" s="3">
        <v>65</v>
      </c>
      <c r="I641" s="25" t="s">
        <v>1450</v>
      </c>
      <c r="J641" s="26">
        <v>50</v>
      </c>
      <c r="K641" s="26" t="s">
        <v>1392</v>
      </c>
      <c r="L641" s="26" t="s">
        <v>1391</v>
      </c>
      <c r="M641" s="26">
        <v>70</v>
      </c>
      <c r="N641" s="26" t="s">
        <v>1362</v>
      </c>
      <c r="O641" s="16" t="s">
        <v>2150</v>
      </c>
      <c r="P641" s="27"/>
      <c r="Q641" s="28" t="str">
        <f t="shared" si="11"/>
        <v>3VA1150-6EF46-0AA0</v>
      </c>
    </row>
    <row r="642" spans="1:17" s="20" customFormat="1" ht="14.45" hidden="1" x14ac:dyDescent="0.3">
      <c r="A642" s="7" t="s">
        <v>2131</v>
      </c>
      <c r="B642" t="s">
        <v>2132</v>
      </c>
      <c r="C642" s="7" t="s">
        <v>1572</v>
      </c>
      <c r="D642" s="3" t="s">
        <v>1573</v>
      </c>
      <c r="E642" s="3">
        <v>100</v>
      </c>
      <c r="F642" s="3" t="s">
        <v>1438</v>
      </c>
      <c r="G642" s="3" t="s">
        <v>1574</v>
      </c>
      <c r="H642" s="3">
        <v>65</v>
      </c>
      <c r="I642" s="25" t="s">
        <v>1450</v>
      </c>
      <c r="J642" s="26">
        <v>63</v>
      </c>
      <c r="K642" s="26" t="s">
        <v>1398</v>
      </c>
      <c r="L642" s="26" t="s">
        <v>1397</v>
      </c>
      <c r="M642" s="26">
        <v>70</v>
      </c>
      <c r="N642" s="26" t="s">
        <v>1362</v>
      </c>
      <c r="O642" s="16" t="s">
        <v>2151</v>
      </c>
      <c r="P642" s="27"/>
      <c r="Q642" s="28" t="str">
        <f t="shared" si="11"/>
        <v>3VA1163-6EF46-0AA0</v>
      </c>
    </row>
    <row r="643" spans="1:17" s="20" customFormat="1" ht="14.45" hidden="1" x14ac:dyDescent="0.3">
      <c r="A643" s="7" t="s">
        <v>2131</v>
      </c>
      <c r="B643" t="s">
        <v>2132</v>
      </c>
      <c r="C643" s="7" t="s">
        <v>1572</v>
      </c>
      <c r="D643" s="3" t="s">
        <v>1573</v>
      </c>
      <c r="E643" s="3">
        <v>100</v>
      </c>
      <c r="F643" s="3" t="s">
        <v>1438</v>
      </c>
      <c r="G643" s="3" t="s">
        <v>1574</v>
      </c>
      <c r="H643" s="3">
        <v>65</v>
      </c>
      <c r="I643" s="25" t="s">
        <v>1450</v>
      </c>
      <c r="J643" s="26">
        <v>80</v>
      </c>
      <c r="K643" s="26" t="s">
        <v>1404</v>
      </c>
      <c r="L643" s="26" t="s">
        <v>1403</v>
      </c>
      <c r="M643" s="26">
        <v>70</v>
      </c>
      <c r="N643" s="26" t="s">
        <v>1362</v>
      </c>
      <c r="O643" s="16" t="s">
        <v>2148</v>
      </c>
      <c r="P643" s="27"/>
      <c r="Q643" s="28" t="str">
        <f t="shared" si="11"/>
        <v>3VA1180-6EF46-0AA0</v>
      </c>
    </row>
    <row r="644" spans="1:17" s="20" customFormat="1" ht="14.45" hidden="1" x14ac:dyDescent="0.3">
      <c r="A644" s="7" t="s">
        <v>2131</v>
      </c>
      <c r="B644" t="s">
        <v>2132</v>
      </c>
      <c r="C644" s="7" t="s">
        <v>1572</v>
      </c>
      <c r="D644" s="3" t="s">
        <v>1573</v>
      </c>
      <c r="E644" s="3">
        <v>100</v>
      </c>
      <c r="F644" s="3" t="s">
        <v>1438</v>
      </c>
      <c r="G644" s="3" t="s">
        <v>1574</v>
      </c>
      <c r="H644" s="3">
        <v>65</v>
      </c>
      <c r="I644" s="25" t="s">
        <v>1450</v>
      </c>
      <c r="J644" s="26">
        <v>100</v>
      </c>
      <c r="K644" s="26" t="s">
        <v>1410</v>
      </c>
      <c r="L644" s="26" t="s">
        <v>1411</v>
      </c>
      <c r="M644" s="26">
        <v>70</v>
      </c>
      <c r="N644" s="26" t="s">
        <v>1362</v>
      </c>
      <c r="O644" s="16" t="s">
        <v>2149</v>
      </c>
      <c r="P644" s="27"/>
      <c r="Q644" s="28" t="str">
        <f t="shared" si="11"/>
        <v>3VA1110-6EF46-0AA0</v>
      </c>
    </row>
    <row r="645" spans="1:17" s="20" customFormat="1" ht="14.45" hidden="1" x14ac:dyDescent="0.3">
      <c r="A645" s="7" t="s">
        <v>2131</v>
      </c>
      <c r="B645" t="s">
        <v>2132</v>
      </c>
      <c r="C645" s="7" t="s">
        <v>1550</v>
      </c>
      <c r="D645" s="3" t="s">
        <v>1551</v>
      </c>
      <c r="E645" s="3">
        <v>250</v>
      </c>
      <c r="F645" s="3" t="s">
        <v>1552</v>
      </c>
      <c r="G645" s="3" t="s">
        <v>1553</v>
      </c>
      <c r="H645" s="3">
        <v>65</v>
      </c>
      <c r="I645" s="25" t="s">
        <v>1427</v>
      </c>
      <c r="J645" s="26">
        <v>250</v>
      </c>
      <c r="K645" s="30" t="s">
        <v>1552</v>
      </c>
      <c r="L645" s="30" t="s">
        <v>1577</v>
      </c>
      <c r="M645" s="26">
        <v>85</v>
      </c>
      <c r="N645" s="26" t="s">
        <v>1430</v>
      </c>
      <c r="O645" s="16" t="s">
        <v>2152</v>
      </c>
      <c r="P645" s="25"/>
      <c r="Q645" s="28" t="str">
        <f t="shared" ref="Q645:Q708" si="12">HYPERLINK("https://www.novymodeion.cz/vysledky-vyhledavani?q="&amp;O645,O645)</f>
        <v>3VA2225-6HL42-0AA0</v>
      </c>
    </row>
    <row r="646" spans="1:17" s="20" customFormat="1" ht="14.45" hidden="1" x14ac:dyDescent="0.3">
      <c r="A646" s="7" t="s">
        <v>2131</v>
      </c>
      <c r="B646" t="s">
        <v>2132</v>
      </c>
      <c r="C646" s="7" t="s">
        <v>1563</v>
      </c>
      <c r="D646" s="3" t="s">
        <v>1564</v>
      </c>
      <c r="E646" s="3">
        <v>160</v>
      </c>
      <c r="F646" s="3" t="s">
        <v>1445</v>
      </c>
      <c r="G646" s="3" t="s">
        <v>1565</v>
      </c>
      <c r="H646" s="3">
        <v>65</v>
      </c>
      <c r="I646" s="25" t="s">
        <v>1427</v>
      </c>
      <c r="J646" s="26">
        <v>160</v>
      </c>
      <c r="K646" s="30" t="s">
        <v>1445</v>
      </c>
      <c r="L646" s="30" t="s">
        <v>1579</v>
      </c>
      <c r="M646" s="26">
        <v>85</v>
      </c>
      <c r="N646" s="26" t="s">
        <v>1430</v>
      </c>
      <c r="O646" s="16" t="s">
        <v>2153</v>
      </c>
      <c r="P646" s="25" t="s">
        <v>1581</v>
      </c>
      <c r="Q646" s="28" t="str">
        <f t="shared" si="12"/>
        <v>3VA2216-6HL42-0AA0</v>
      </c>
    </row>
    <row r="647" spans="1:17" s="20" customFormat="1" ht="14.45" hidden="1" x14ac:dyDescent="0.3">
      <c r="A647" s="7" t="s">
        <v>2131</v>
      </c>
      <c r="B647" t="s">
        <v>2132</v>
      </c>
      <c r="C647" s="7" t="s">
        <v>1563</v>
      </c>
      <c r="D647" s="3" t="s">
        <v>1564</v>
      </c>
      <c r="E647" s="3">
        <v>160</v>
      </c>
      <c r="F647" s="3" t="s">
        <v>1445</v>
      </c>
      <c r="G647" s="3" t="s">
        <v>1565</v>
      </c>
      <c r="H647" s="3">
        <v>65</v>
      </c>
      <c r="I647" s="25" t="s">
        <v>1427</v>
      </c>
      <c r="J647" s="26">
        <v>160</v>
      </c>
      <c r="K647" s="30" t="s">
        <v>1445</v>
      </c>
      <c r="L647" s="26" t="s">
        <v>1582</v>
      </c>
      <c r="M647" s="26">
        <v>85</v>
      </c>
      <c r="N647" s="26" t="s">
        <v>1430</v>
      </c>
      <c r="O647" s="16" t="s">
        <v>2154</v>
      </c>
      <c r="P647" s="25" t="s">
        <v>1583</v>
      </c>
      <c r="Q647" s="28" t="str">
        <f t="shared" si="12"/>
        <v>3VA2116-6HL46-0AA0</v>
      </c>
    </row>
    <row r="648" spans="1:17" s="20" customFormat="1" ht="14.45" hidden="1" x14ac:dyDescent="0.3">
      <c r="A648" s="7" t="s">
        <v>2131</v>
      </c>
      <c r="B648" t="s">
        <v>2132</v>
      </c>
      <c r="C648" s="7" t="s">
        <v>1572</v>
      </c>
      <c r="D648" s="3" t="s">
        <v>1573</v>
      </c>
      <c r="E648" s="3">
        <v>100</v>
      </c>
      <c r="F648" s="3" t="s">
        <v>1438</v>
      </c>
      <c r="G648" s="3" t="s">
        <v>1574</v>
      </c>
      <c r="H648" s="3">
        <v>65</v>
      </c>
      <c r="I648" s="25" t="s">
        <v>1427</v>
      </c>
      <c r="J648" s="26">
        <v>100</v>
      </c>
      <c r="K648" s="30" t="s">
        <v>1438</v>
      </c>
      <c r="L648" s="26" t="s">
        <v>1584</v>
      </c>
      <c r="M648" s="26">
        <v>85</v>
      </c>
      <c r="N648" s="26" t="s">
        <v>1430</v>
      </c>
      <c r="O648" s="16" t="s">
        <v>2155</v>
      </c>
      <c r="P648" s="25" t="s">
        <v>1583</v>
      </c>
      <c r="Q648" s="28" t="str">
        <f t="shared" si="12"/>
        <v>3VA2110-6HL46-0AA0</v>
      </c>
    </row>
    <row r="649" spans="1:17" s="20" customFormat="1" ht="14.45" hidden="1" x14ac:dyDescent="0.3">
      <c r="A649" s="7" t="s">
        <v>2131</v>
      </c>
      <c r="B649" t="s">
        <v>2132</v>
      </c>
      <c r="C649" s="7" t="s">
        <v>1572</v>
      </c>
      <c r="D649" s="3" t="s">
        <v>1573</v>
      </c>
      <c r="E649" s="3">
        <v>100</v>
      </c>
      <c r="F649" s="3" t="s">
        <v>1438</v>
      </c>
      <c r="G649" s="3" t="s">
        <v>1574</v>
      </c>
      <c r="H649" s="3">
        <v>65</v>
      </c>
      <c r="I649" s="25" t="s">
        <v>1427</v>
      </c>
      <c r="J649" s="26">
        <v>100</v>
      </c>
      <c r="K649" s="30" t="s">
        <v>1438</v>
      </c>
      <c r="L649" s="26" t="s">
        <v>1584</v>
      </c>
      <c r="M649" s="26">
        <v>85</v>
      </c>
      <c r="N649" s="26" t="s">
        <v>1430</v>
      </c>
      <c r="O649" s="16" t="s">
        <v>2156</v>
      </c>
      <c r="P649" s="25" t="s">
        <v>1585</v>
      </c>
      <c r="Q649" s="28" t="str">
        <f t="shared" si="12"/>
        <v>3VA2010-6HL46-0AA0</v>
      </c>
    </row>
    <row r="650" spans="1:17" s="20" customFormat="1" ht="14.45" hidden="1" x14ac:dyDescent="0.3">
      <c r="A650" s="7" t="s">
        <v>2131</v>
      </c>
      <c r="B650" t="s">
        <v>2132</v>
      </c>
      <c r="C650" s="7" t="s">
        <v>1586</v>
      </c>
      <c r="D650" s="3" t="s">
        <v>1587</v>
      </c>
      <c r="E650" s="3">
        <v>250</v>
      </c>
      <c r="F650" s="3" t="s">
        <v>1552</v>
      </c>
      <c r="G650" s="3" t="s">
        <v>1588</v>
      </c>
      <c r="H650" s="3">
        <v>65</v>
      </c>
      <c r="I650" s="25" t="s">
        <v>1427</v>
      </c>
      <c r="J650" s="26">
        <v>250</v>
      </c>
      <c r="K650" s="30" t="s">
        <v>1552</v>
      </c>
      <c r="L650" s="26" t="s">
        <v>1589</v>
      </c>
      <c r="M650" s="26">
        <v>85</v>
      </c>
      <c r="N650" s="26" t="s">
        <v>1590</v>
      </c>
      <c r="O650" s="16" t="s">
        <v>2157</v>
      </c>
      <c r="P650" s="25"/>
      <c r="Q650" s="28" t="str">
        <f t="shared" si="12"/>
        <v>3VA2225-6HN42-0AA0</v>
      </c>
    </row>
    <row r="651" spans="1:17" s="20" customFormat="1" ht="14.45" hidden="1" x14ac:dyDescent="0.3">
      <c r="A651" s="7" t="s">
        <v>2131</v>
      </c>
      <c r="B651" t="s">
        <v>2132</v>
      </c>
      <c r="C651" s="7" t="s">
        <v>1592</v>
      </c>
      <c r="D651" s="3" t="s">
        <v>1593</v>
      </c>
      <c r="E651" s="3">
        <v>160</v>
      </c>
      <c r="F651" s="3" t="s">
        <v>1445</v>
      </c>
      <c r="G651" s="3" t="s">
        <v>1594</v>
      </c>
      <c r="H651" s="3">
        <v>65</v>
      </c>
      <c r="I651" s="25" t="s">
        <v>1427</v>
      </c>
      <c r="J651" s="26">
        <v>160</v>
      </c>
      <c r="K651" s="30" t="s">
        <v>1445</v>
      </c>
      <c r="L651" s="29" t="s">
        <v>1595</v>
      </c>
      <c r="M651" s="26">
        <v>85</v>
      </c>
      <c r="N651" s="26" t="s">
        <v>1590</v>
      </c>
      <c r="O651" s="16" t="s">
        <v>2158</v>
      </c>
      <c r="P651" s="25" t="s">
        <v>1581</v>
      </c>
      <c r="Q651" s="28" t="str">
        <f t="shared" si="12"/>
        <v>3VA2216-6HN42-0AA0</v>
      </c>
    </row>
    <row r="652" spans="1:17" s="20" customFormat="1" ht="14.45" hidden="1" x14ac:dyDescent="0.3">
      <c r="A652" s="7" t="s">
        <v>2131</v>
      </c>
      <c r="B652" t="s">
        <v>2132</v>
      </c>
      <c r="C652" s="7" t="s">
        <v>1592</v>
      </c>
      <c r="D652" s="3" t="s">
        <v>1593</v>
      </c>
      <c r="E652" s="3">
        <v>160</v>
      </c>
      <c r="F652" s="3" t="s">
        <v>1445</v>
      </c>
      <c r="G652" s="3" t="s">
        <v>1594</v>
      </c>
      <c r="H652" s="3">
        <v>65</v>
      </c>
      <c r="I652" s="25" t="s">
        <v>1427</v>
      </c>
      <c r="J652" s="26">
        <v>160</v>
      </c>
      <c r="K652" s="30" t="s">
        <v>1445</v>
      </c>
      <c r="L652" s="29" t="s">
        <v>1597</v>
      </c>
      <c r="M652" s="26">
        <v>85</v>
      </c>
      <c r="N652" s="26" t="s">
        <v>1590</v>
      </c>
      <c r="O652" s="16" t="s">
        <v>2159</v>
      </c>
      <c r="P652" s="25" t="s">
        <v>1583</v>
      </c>
      <c r="Q652" s="28" t="str">
        <f t="shared" si="12"/>
        <v>3VA2116-6HN46-0AA0</v>
      </c>
    </row>
    <row r="653" spans="1:17" s="20" customFormat="1" ht="14.45" hidden="1" x14ac:dyDescent="0.3">
      <c r="A653" s="7" t="s">
        <v>2131</v>
      </c>
      <c r="B653" t="s">
        <v>2132</v>
      </c>
      <c r="C653" s="7" t="s">
        <v>1599</v>
      </c>
      <c r="D653" s="3" t="s">
        <v>1600</v>
      </c>
      <c r="E653" s="3">
        <v>100</v>
      </c>
      <c r="F653" s="3" t="s">
        <v>1438</v>
      </c>
      <c r="G653" s="3" t="s">
        <v>1601</v>
      </c>
      <c r="H653" s="3">
        <v>65</v>
      </c>
      <c r="I653" s="25" t="s">
        <v>1427</v>
      </c>
      <c r="J653" s="26">
        <v>100</v>
      </c>
      <c r="K653" s="30" t="s">
        <v>1438</v>
      </c>
      <c r="L653" s="29" t="s">
        <v>1602</v>
      </c>
      <c r="M653" s="26">
        <v>85</v>
      </c>
      <c r="N653" s="26" t="s">
        <v>1590</v>
      </c>
      <c r="O653" s="16" t="s">
        <v>2160</v>
      </c>
      <c r="P653" s="25" t="s">
        <v>1583</v>
      </c>
      <c r="Q653" s="28" t="str">
        <f t="shared" si="12"/>
        <v>3VA2110-6HN46-0AA0</v>
      </c>
    </row>
    <row r="654" spans="1:17" s="20" customFormat="1" ht="14.45" hidden="1" x14ac:dyDescent="0.3">
      <c r="A654" s="7" t="s">
        <v>2131</v>
      </c>
      <c r="B654" t="s">
        <v>2132</v>
      </c>
      <c r="C654" s="7" t="s">
        <v>1599</v>
      </c>
      <c r="D654" s="3" t="s">
        <v>1600</v>
      </c>
      <c r="E654" s="3">
        <v>100</v>
      </c>
      <c r="F654" s="3" t="s">
        <v>1438</v>
      </c>
      <c r="G654" s="3" t="s">
        <v>1601</v>
      </c>
      <c r="H654" s="3">
        <v>65</v>
      </c>
      <c r="I654" s="25" t="s">
        <v>1427</v>
      </c>
      <c r="J654" s="26">
        <v>100</v>
      </c>
      <c r="K654" s="30" t="s">
        <v>1438</v>
      </c>
      <c r="L654" s="29" t="s">
        <v>1602</v>
      </c>
      <c r="M654" s="26">
        <v>85</v>
      </c>
      <c r="N654" s="26" t="s">
        <v>1590</v>
      </c>
      <c r="O654" s="16" t="s">
        <v>2161</v>
      </c>
      <c r="P654" s="25" t="s">
        <v>1585</v>
      </c>
      <c r="Q654" s="28" t="str">
        <f t="shared" si="12"/>
        <v>3VA2010-6HN46-0AA0</v>
      </c>
    </row>
    <row r="655" spans="1:17" s="20" customFormat="1" ht="14.45" hidden="1" x14ac:dyDescent="0.3">
      <c r="A655" s="7" t="s">
        <v>2131</v>
      </c>
      <c r="B655" t="s">
        <v>2132</v>
      </c>
      <c r="C655" s="7" t="s">
        <v>1610</v>
      </c>
      <c r="D655" s="3" t="s">
        <v>1611</v>
      </c>
      <c r="E655" s="3">
        <v>160</v>
      </c>
      <c r="F655" s="3">
        <v>160</v>
      </c>
      <c r="G655" s="3">
        <v>640</v>
      </c>
      <c r="H655" s="3">
        <v>65</v>
      </c>
      <c r="I655" s="25" t="s">
        <v>1450</v>
      </c>
      <c r="J655" s="26">
        <v>160</v>
      </c>
      <c r="K655" s="26">
        <v>160</v>
      </c>
      <c r="L655" s="29">
        <v>1600</v>
      </c>
      <c r="M655" s="26">
        <v>70</v>
      </c>
      <c r="N655" s="26" t="s">
        <v>1451</v>
      </c>
      <c r="O655" s="16" t="s">
        <v>2162</v>
      </c>
      <c r="P655" s="25"/>
      <c r="Q655" s="28" t="str">
        <f t="shared" si="12"/>
        <v>3VA1116-6ED46-0AA0</v>
      </c>
    </row>
    <row r="656" spans="1:17" s="20" customFormat="1" ht="14.45" hidden="1" x14ac:dyDescent="0.3">
      <c r="A656" s="7" t="s">
        <v>2131</v>
      </c>
      <c r="B656" t="s">
        <v>2132</v>
      </c>
      <c r="C656" s="7" t="s">
        <v>1610</v>
      </c>
      <c r="D656" s="3" t="s">
        <v>1611</v>
      </c>
      <c r="E656" s="3">
        <v>160</v>
      </c>
      <c r="F656" s="3">
        <v>160</v>
      </c>
      <c r="G656" s="3">
        <v>640</v>
      </c>
      <c r="H656" s="3">
        <v>65</v>
      </c>
      <c r="I656" s="25" t="s">
        <v>1450</v>
      </c>
      <c r="J656" s="26">
        <v>160</v>
      </c>
      <c r="K656" s="26" t="s">
        <v>1424</v>
      </c>
      <c r="L656" s="26" t="s">
        <v>1425</v>
      </c>
      <c r="M656" s="26">
        <v>70</v>
      </c>
      <c r="N656" s="26" t="s">
        <v>1362</v>
      </c>
      <c r="O656" s="16" t="s">
        <v>2145</v>
      </c>
      <c r="P656" s="25"/>
      <c r="Q656" s="28" t="str">
        <f t="shared" si="12"/>
        <v>3VA1216-6EF42-0AA0</v>
      </c>
    </row>
    <row r="657" spans="1:17" s="20" customFormat="1" ht="14.45" hidden="1" x14ac:dyDescent="0.3">
      <c r="A657" s="7" t="s">
        <v>2131</v>
      </c>
      <c r="B657" t="s">
        <v>2132</v>
      </c>
      <c r="C657" s="7" t="s">
        <v>1614</v>
      </c>
      <c r="D657" s="3" t="s">
        <v>1615</v>
      </c>
      <c r="E657" s="3">
        <v>200</v>
      </c>
      <c r="F657" s="3">
        <v>200</v>
      </c>
      <c r="G657" s="3">
        <v>800</v>
      </c>
      <c r="H657" s="3">
        <v>65</v>
      </c>
      <c r="I657" s="25" t="s">
        <v>1450</v>
      </c>
      <c r="J657" s="26">
        <v>200</v>
      </c>
      <c r="K657" s="26" t="s">
        <v>1557</v>
      </c>
      <c r="L657" s="26" t="s">
        <v>1558</v>
      </c>
      <c r="M657" s="26">
        <v>70</v>
      </c>
      <c r="N657" s="26" t="s">
        <v>1362</v>
      </c>
      <c r="O657" s="16" t="s">
        <v>2146</v>
      </c>
      <c r="P657" s="25"/>
      <c r="Q657" s="28" t="str">
        <f t="shared" si="12"/>
        <v>3VA1220-6EF42-0AA0</v>
      </c>
    </row>
    <row r="658" spans="1:17" s="20" customFormat="1" ht="14.45" hidden="1" x14ac:dyDescent="0.3">
      <c r="A658" s="7" t="s">
        <v>2131</v>
      </c>
      <c r="B658" t="s">
        <v>2132</v>
      </c>
      <c r="C658" s="7" t="s">
        <v>1616</v>
      </c>
      <c r="D658" s="3" t="s">
        <v>1617</v>
      </c>
      <c r="E658" s="3">
        <v>250</v>
      </c>
      <c r="F658" s="3">
        <v>250</v>
      </c>
      <c r="G658" s="3">
        <v>1000</v>
      </c>
      <c r="H658" s="3">
        <v>65</v>
      </c>
      <c r="I658" s="25" t="s">
        <v>1450</v>
      </c>
      <c r="J658" s="26">
        <v>250</v>
      </c>
      <c r="K658" s="26" t="s">
        <v>1560</v>
      </c>
      <c r="L658" s="26" t="s">
        <v>1561</v>
      </c>
      <c r="M658" s="26">
        <v>70</v>
      </c>
      <c r="N658" s="26" t="s">
        <v>1362</v>
      </c>
      <c r="O658" s="16" t="s">
        <v>2147</v>
      </c>
      <c r="P658" s="25"/>
      <c r="Q658" s="28" t="str">
        <f t="shared" si="12"/>
        <v>3VA1225-6EF42-0AA0</v>
      </c>
    </row>
    <row r="659" spans="1:17" s="20" customFormat="1" ht="14.45" hidden="1" x14ac:dyDescent="0.3">
      <c r="A659" s="7" t="s">
        <v>2131</v>
      </c>
      <c r="B659" t="s">
        <v>2132</v>
      </c>
      <c r="C659" s="7" t="s">
        <v>1618</v>
      </c>
      <c r="D659" s="3" t="s">
        <v>1619</v>
      </c>
      <c r="E659" s="3">
        <v>100</v>
      </c>
      <c r="F659" s="3" t="s">
        <v>1438</v>
      </c>
      <c r="G659" s="3" t="s">
        <v>1601</v>
      </c>
      <c r="H659" s="3">
        <v>65</v>
      </c>
      <c r="I659" s="25" t="s">
        <v>1427</v>
      </c>
      <c r="J659" s="26">
        <v>100</v>
      </c>
      <c r="K659" s="30" t="s">
        <v>1438</v>
      </c>
      <c r="L659" s="26" t="s">
        <v>1584</v>
      </c>
      <c r="M659" s="26">
        <v>85</v>
      </c>
      <c r="N659" s="26" t="s">
        <v>1590</v>
      </c>
      <c r="O659" s="16" t="s">
        <v>2160</v>
      </c>
      <c r="P659" s="25" t="s">
        <v>1583</v>
      </c>
      <c r="Q659" s="28" t="str">
        <f t="shared" si="12"/>
        <v>3VA2110-6HN46-0AA0</v>
      </c>
    </row>
    <row r="660" spans="1:17" s="20" customFormat="1" ht="14.45" hidden="1" x14ac:dyDescent="0.3">
      <c r="A660" s="7" t="s">
        <v>2131</v>
      </c>
      <c r="B660" t="s">
        <v>2132</v>
      </c>
      <c r="C660" s="7" t="s">
        <v>1618</v>
      </c>
      <c r="D660" s="3" t="s">
        <v>1619</v>
      </c>
      <c r="E660" s="3">
        <v>100</v>
      </c>
      <c r="F660" s="3" t="s">
        <v>1438</v>
      </c>
      <c r="G660" s="3" t="s">
        <v>1601</v>
      </c>
      <c r="H660" s="3">
        <v>65</v>
      </c>
      <c r="I660" s="25" t="s">
        <v>1427</v>
      </c>
      <c r="J660" s="26">
        <v>100</v>
      </c>
      <c r="K660" s="30" t="s">
        <v>1438</v>
      </c>
      <c r="L660" s="26" t="s">
        <v>1584</v>
      </c>
      <c r="M660" s="26">
        <v>85</v>
      </c>
      <c r="N660" s="26" t="s">
        <v>1590</v>
      </c>
      <c r="O660" s="16" t="s">
        <v>2161</v>
      </c>
      <c r="P660" s="25" t="s">
        <v>1585</v>
      </c>
      <c r="Q660" s="28" t="str">
        <f t="shared" si="12"/>
        <v>3VA2010-6HN46-0AA0</v>
      </c>
    </row>
    <row r="661" spans="1:17" s="20" customFormat="1" ht="14.45" hidden="1" x14ac:dyDescent="0.3">
      <c r="A661" s="7" t="s">
        <v>2131</v>
      </c>
      <c r="B661" t="s">
        <v>2132</v>
      </c>
      <c r="C661" s="7" t="s">
        <v>1620</v>
      </c>
      <c r="D661" s="3" t="s">
        <v>1621</v>
      </c>
      <c r="E661" s="3">
        <v>160</v>
      </c>
      <c r="F661" s="3" t="s">
        <v>1445</v>
      </c>
      <c r="G661" s="3" t="s">
        <v>1594</v>
      </c>
      <c r="H661" s="3">
        <v>65</v>
      </c>
      <c r="I661" s="25" t="s">
        <v>1427</v>
      </c>
      <c r="J661" s="26">
        <v>160</v>
      </c>
      <c r="K661" s="30" t="s">
        <v>1445</v>
      </c>
      <c r="L661" s="30" t="s">
        <v>1579</v>
      </c>
      <c r="M661" s="26">
        <v>85</v>
      </c>
      <c r="N661" s="26" t="s">
        <v>1590</v>
      </c>
      <c r="O661" s="16" t="s">
        <v>2158</v>
      </c>
      <c r="P661" s="25" t="s">
        <v>1581</v>
      </c>
      <c r="Q661" s="28" t="str">
        <f t="shared" si="12"/>
        <v>3VA2216-6HN42-0AA0</v>
      </c>
    </row>
    <row r="662" spans="1:17" s="20" customFormat="1" ht="14.45" hidden="1" x14ac:dyDescent="0.3">
      <c r="A662" s="7" t="s">
        <v>2131</v>
      </c>
      <c r="B662" t="s">
        <v>2132</v>
      </c>
      <c r="C662" s="7" t="s">
        <v>1620</v>
      </c>
      <c r="D662" s="3" t="s">
        <v>1621</v>
      </c>
      <c r="E662" s="3">
        <v>160</v>
      </c>
      <c r="F662" s="3" t="s">
        <v>1445</v>
      </c>
      <c r="G662" s="3" t="s">
        <v>1594</v>
      </c>
      <c r="H662" s="3">
        <v>65</v>
      </c>
      <c r="I662" s="25" t="s">
        <v>1427</v>
      </c>
      <c r="J662" s="26">
        <v>160</v>
      </c>
      <c r="K662" s="30" t="s">
        <v>1445</v>
      </c>
      <c r="L662" s="26" t="s">
        <v>1582</v>
      </c>
      <c r="M662" s="26">
        <v>85</v>
      </c>
      <c r="N662" s="26" t="s">
        <v>1590</v>
      </c>
      <c r="O662" s="16" t="s">
        <v>2159</v>
      </c>
      <c r="P662" s="25" t="s">
        <v>1583</v>
      </c>
      <c r="Q662" s="28" t="str">
        <f t="shared" si="12"/>
        <v>3VA2116-6HN46-0AA0</v>
      </c>
    </row>
    <row r="663" spans="1:17" s="20" customFormat="1" ht="14.45" hidden="1" x14ac:dyDescent="0.3">
      <c r="A663" s="7" t="s">
        <v>2131</v>
      </c>
      <c r="B663" t="s">
        <v>2132</v>
      </c>
      <c r="C663" s="7" t="s">
        <v>1622</v>
      </c>
      <c r="D663" s="3" t="s">
        <v>1623</v>
      </c>
      <c r="E663" s="3">
        <v>250</v>
      </c>
      <c r="F663" s="3" t="s">
        <v>1552</v>
      </c>
      <c r="G663" s="3" t="s">
        <v>1588</v>
      </c>
      <c r="H663" s="3">
        <v>65</v>
      </c>
      <c r="I663" s="25" t="s">
        <v>1427</v>
      </c>
      <c r="J663" s="26">
        <v>250</v>
      </c>
      <c r="K663" s="30" t="s">
        <v>1552</v>
      </c>
      <c r="L663" s="26" t="s">
        <v>1589</v>
      </c>
      <c r="M663" s="26">
        <v>85</v>
      </c>
      <c r="N663" s="26" t="s">
        <v>1590</v>
      </c>
      <c r="O663" s="16" t="s">
        <v>2157</v>
      </c>
      <c r="P663" s="25"/>
      <c r="Q663" s="28" t="str">
        <f t="shared" si="12"/>
        <v>3VA2225-6HN42-0AA0</v>
      </c>
    </row>
    <row r="664" spans="1:17" s="20" customFormat="1" ht="14.45" hidden="1" x14ac:dyDescent="0.3">
      <c r="A664" s="7" t="s">
        <v>2163</v>
      </c>
      <c r="B664" t="s">
        <v>2164</v>
      </c>
      <c r="C664" s="7" t="s">
        <v>2122</v>
      </c>
      <c r="D664" s="3" t="s">
        <v>2123</v>
      </c>
      <c r="E664" s="3">
        <v>100</v>
      </c>
      <c r="F664" s="3" t="s">
        <v>1438</v>
      </c>
      <c r="G664" s="3" t="s">
        <v>2124</v>
      </c>
      <c r="H664" s="3">
        <v>65</v>
      </c>
      <c r="I664" s="25" t="s">
        <v>1427</v>
      </c>
      <c r="J664" s="26">
        <v>100</v>
      </c>
      <c r="K664" s="30" t="s">
        <v>1438</v>
      </c>
      <c r="L664" s="26" t="s">
        <v>1584</v>
      </c>
      <c r="M664" s="26">
        <v>55</v>
      </c>
      <c r="N664" s="26" t="s">
        <v>1430</v>
      </c>
      <c r="O664" s="16" t="s">
        <v>1987</v>
      </c>
      <c r="P664" s="25" t="s">
        <v>1583</v>
      </c>
      <c r="Q664" s="28" t="str">
        <f t="shared" si="12"/>
        <v>3VA2110-5HL46-0AA0</v>
      </c>
    </row>
    <row r="665" spans="1:17" s="20" customFormat="1" ht="14.45" hidden="1" x14ac:dyDescent="0.3">
      <c r="A665" s="7" t="s">
        <v>2163</v>
      </c>
      <c r="B665" t="s">
        <v>2164</v>
      </c>
      <c r="C665" s="7" t="s">
        <v>2122</v>
      </c>
      <c r="D665" s="3" t="s">
        <v>2123</v>
      </c>
      <c r="E665" s="3">
        <v>100</v>
      </c>
      <c r="F665" s="3" t="s">
        <v>1438</v>
      </c>
      <c r="G665" s="3" t="s">
        <v>2124</v>
      </c>
      <c r="H665" s="3">
        <v>65</v>
      </c>
      <c r="I665" s="25" t="s">
        <v>1427</v>
      </c>
      <c r="J665" s="26">
        <v>100</v>
      </c>
      <c r="K665" s="30" t="s">
        <v>1438</v>
      </c>
      <c r="L665" s="26" t="s">
        <v>1584</v>
      </c>
      <c r="M665" s="26">
        <v>55</v>
      </c>
      <c r="N665" s="26" t="s">
        <v>1430</v>
      </c>
      <c r="O665" s="16" t="s">
        <v>1983</v>
      </c>
      <c r="P665" s="25" t="s">
        <v>1585</v>
      </c>
      <c r="Q665" s="28" t="str">
        <f t="shared" si="12"/>
        <v>3VA2010-5HL46-0AA0</v>
      </c>
    </row>
    <row r="666" spans="1:17" s="20" customFormat="1" ht="14.45" hidden="1" x14ac:dyDescent="0.3">
      <c r="A666" s="7" t="s">
        <v>2163</v>
      </c>
      <c r="B666" t="s">
        <v>2164</v>
      </c>
      <c r="C666" s="7" t="s">
        <v>2125</v>
      </c>
      <c r="D666" s="3" t="s">
        <v>2126</v>
      </c>
      <c r="E666" s="3">
        <v>160</v>
      </c>
      <c r="F666" s="3" t="s">
        <v>1445</v>
      </c>
      <c r="G666" s="3" t="s">
        <v>2127</v>
      </c>
      <c r="H666" s="3">
        <v>65</v>
      </c>
      <c r="I666" s="25" t="s">
        <v>1427</v>
      </c>
      <c r="J666" s="26">
        <v>160</v>
      </c>
      <c r="K666" s="30" t="s">
        <v>1445</v>
      </c>
      <c r="L666" s="30" t="s">
        <v>1579</v>
      </c>
      <c r="M666" s="26">
        <v>55</v>
      </c>
      <c r="N666" s="26" t="s">
        <v>1430</v>
      </c>
      <c r="O666" s="16" t="s">
        <v>2112</v>
      </c>
      <c r="P666" s="25" t="s">
        <v>1581</v>
      </c>
      <c r="Q666" s="28" t="str">
        <f t="shared" si="12"/>
        <v>3VA2216-5HL42-0AA0</v>
      </c>
    </row>
    <row r="667" spans="1:17" s="20" customFormat="1" ht="14.45" hidden="1" x14ac:dyDescent="0.3">
      <c r="A667" s="7" t="s">
        <v>2163</v>
      </c>
      <c r="B667" t="s">
        <v>2164</v>
      </c>
      <c r="C667" s="7" t="s">
        <v>2125</v>
      </c>
      <c r="D667" s="3" t="s">
        <v>2126</v>
      </c>
      <c r="E667" s="3">
        <v>160</v>
      </c>
      <c r="F667" s="3" t="s">
        <v>1445</v>
      </c>
      <c r="G667" s="3" t="s">
        <v>2127</v>
      </c>
      <c r="H667" s="3">
        <v>65</v>
      </c>
      <c r="I667" s="25" t="s">
        <v>1427</v>
      </c>
      <c r="J667" s="26">
        <v>160</v>
      </c>
      <c r="K667" s="30" t="s">
        <v>1445</v>
      </c>
      <c r="L667" s="26" t="s">
        <v>1582</v>
      </c>
      <c r="M667" s="26">
        <v>55</v>
      </c>
      <c r="N667" s="26" t="s">
        <v>1430</v>
      </c>
      <c r="O667" s="16" t="s">
        <v>1988</v>
      </c>
      <c r="P667" s="25" t="s">
        <v>1583</v>
      </c>
      <c r="Q667" s="28" t="str">
        <f t="shared" si="12"/>
        <v>3VA2116-5HL46-0AA0</v>
      </c>
    </row>
    <row r="668" spans="1:17" s="20" customFormat="1" ht="14.45" hidden="1" x14ac:dyDescent="0.3">
      <c r="A668" s="7" t="s">
        <v>2163</v>
      </c>
      <c r="B668" t="s">
        <v>2164</v>
      </c>
      <c r="C668" s="7" t="s">
        <v>2128</v>
      </c>
      <c r="D668" s="3" t="s">
        <v>2129</v>
      </c>
      <c r="E668" s="3">
        <v>250</v>
      </c>
      <c r="F668" s="3" t="s">
        <v>1552</v>
      </c>
      <c r="G668" s="3" t="s">
        <v>2130</v>
      </c>
      <c r="H668" s="3">
        <v>65</v>
      </c>
      <c r="I668" s="25" t="s">
        <v>1427</v>
      </c>
      <c r="J668" s="26">
        <v>250</v>
      </c>
      <c r="K668" s="30" t="s">
        <v>1552</v>
      </c>
      <c r="L668" s="30" t="s">
        <v>1577</v>
      </c>
      <c r="M668" s="26">
        <v>55</v>
      </c>
      <c r="N668" s="26" t="s">
        <v>1430</v>
      </c>
      <c r="O668" s="16" t="s">
        <v>2111</v>
      </c>
      <c r="P668" s="25"/>
      <c r="Q668" s="28" t="str">
        <f t="shared" si="12"/>
        <v>3VA2225-5HL42-0AA0</v>
      </c>
    </row>
    <row r="669" spans="1:17" s="20" customFormat="1" ht="14.45" hidden="1" x14ac:dyDescent="0.3">
      <c r="A669" s="7" t="s">
        <v>2163</v>
      </c>
      <c r="B669" t="s">
        <v>2164</v>
      </c>
      <c r="C669" s="7" t="s">
        <v>1624</v>
      </c>
      <c r="D669" s="3" t="s">
        <v>1625</v>
      </c>
      <c r="E669" s="3">
        <v>250</v>
      </c>
      <c r="F669" s="3" t="s">
        <v>1356</v>
      </c>
      <c r="G669" s="3" t="s">
        <v>1356</v>
      </c>
      <c r="H669" s="3" t="s">
        <v>1356</v>
      </c>
      <c r="I669" s="25" t="s">
        <v>1545</v>
      </c>
      <c r="J669" s="26">
        <v>250</v>
      </c>
      <c r="K669" s="26">
        <v>250</v>
      </c>
      <c r="L669" s="26" t="s">
        <v>1356</v>
      </c>
      <c r="M669" s="26" t="s">
        <v>1356</v>
      </c>
      <c r="N669" s="26" t="s">
        <v>1546</v>
      </c>
      <c r="O669" s="16" t="s">
        <v>2119</v>
      </c>
      <c r="P669" s="25"/>
      <c r="Q669" s="28" t="str">
        <f t="shared" si="12"/>
        <v>3VA1225-1AA42-0AA0</v>
      </c>
    </row>
    <row r="670" spans="1:17" s="20" customFormat="1" ht="14.45" hidden="1" x14ac:dyDescent="0.3">
      <c r="A670" s="7" t="s">
        <v>2163</v>
      </c>
      <c r="B670" t="s">
        <v>2164</v>
      </c>
      <c r="C670" s="7" t="s">
        <v>2122</v>
      </c>
      <c r="D670" s="3" t="s">
        <v>2123</v>
      </c>
      <c r="E670" s="3">
        <v>100</v>
      </c>
      <c r="F670" s="3" t="s">
        <v>1438</v>
      </c>
      <c r="G670" s="3" t="s">
        <v>2124</v>
      </c>
      <c r="H670" s="3">
        <v>65</v>
      </c>
      <c r="I670" s="25" t="s">
        <v>1427</v>
      </c>
      <c r="J670" s="26">
        <v>100</v>
      </c>
      <c r="K670" s="30" t="s">
        <v>1438</v>
      </c>
      <c r="L670" s="26" t="s">
        <v>1584</v>
      </c>
      <c r="M670" s="26">
        <v>85</v>
      </c>
      <c r="N670" s="26" t="s">
        <v>1430</v>
      </c>
      <c r="O670" s="16" t="s">
        <v>2155</v>
      </c>
      <c r="P670" s="25" t="s">
        <v>1583</v>
      </c>
      <c r="Q670" s="28" t="str">
        <f t="shared" si="12"/>
        <v>3VA2110-6HL46-0AA0</v>
      </c>
    </row>
    <row r="671" spans="1:17" s="20" customFormat="1" ht="14.45" hidden="1" x14ac:dyDescent="0.3">
      <c r="A671" s="7" t="s">
        <v>2163</v>
      </c>
      <c r="B671" t="s">
        <v>2164</v>
      </c>
      <c r="C671" s="7" t="s">
        <v>2122</v>
      </c>
      <c r="D671" s="3" t="s">
        <v>2123</v>
      </c>
      <c r="E671" s="3">
        <v>100</v>
      </c>
      <c r="F671" s="3" t="s">
        <v>1438</v>
      </c>
      <c r="G671" s="3" t="s">
        <v>2124</v>
      </c>
      <c r="H671" s="3">
        <v>65</v>
      </c>
      <c r="I671" s="25" t="s">
        <v>1427</v>
      </c>
      <c r="J671" s="26">
        <v>100</v>
      </c>
      <c r="K671" s="30" t="s">
        <v>1438</v>
      </c>
      <c r="L671" s="26" t="s">
        <v>1584</v>
      </c>
      <c r="M671" s="26">
        <v>85</v>
      </c>
      <c r="N671" s="26" t="s">
        <v>1430</v>
      </c>
      <c r="O671" s="16" t="s">
        <v>2156</v>
      </c>
      <c r="P671" s="25" t="s">
        <v>1585</v>
      </c>
      <c r="Q671" s="28" t="str">
        <f t="shared" si="12"/>
        <v>3VA2010-6HL46-0AA0</v>
      </c>
    </row>
    <row r="672" spans="1:17" s="20" customFormat="1" ht="14.45" hidden="1" x14ac:dyDescent="0.3">
      <c r="A672" s="7" t="s">
        <v>2163</v>
      </c>
      <c r="B672" t="s">
        <v>2164</v>
      </c>
      <c r="C672" s="7" t="s">
        <v>2125</v>
      </c>
      <c r="D672" s="3" t="s">
        <v>2126</v>
      </c>
      <c r="E672" s="3">
        <v>160</v>
      </c>
      <c r="F672" s="3" t="s">
        <v>1445</v>
      </c>
      <c r="G672" s="3" t="s">
        <v>2127</v>
      </c>
      <c r="H672" s="3">
        <v>65</v>
      </c>
      <c r="I672" s="25" t="s">
        <v>1427</v>
      </c>
      <c r="J672" s="26">
        <v>160</v>
      </c>
      <c r="K672" s="30" t="s">
        <v>1445</v>
      </c>
      <c r="L672" s="30" t="s">
        <v>1579</v>
      </c>
      <c r="M672" s="26">
        <v>85</v>
      </c>
      <c r="N672" s="26" t="s">
        <v>1430</v>
      </c>
      <c r="O672" s="16" t="s">
        <v>2153</v>
      </c>
      <c r="P672" s="25" t="s">
        <v>1581</v>
      </c>
      <c r="Q672" s="28" t="str">
        <f t="shared" si="12"/>
        <v>3VA2216-6HL42-0AA0</v>
      </c>
    </row>
    <row r="673" spans="1:17" s="20" customFormat="1" ht="14.45" hidden="1" x14ac:dyDescent="0.3">
      <c r="A673" s="7" t="s">
        <v>2163</v>
      </c>
      <c r="B673" t="s">
        <v>2164</v>
      </c>
      <c r="C673" s="7" t="s">
        <v>2125</v>
      </c>
      <c r="D673" s="3" t="s">
        <v>2126</v>
      </c>
      <c r="E673" s="3">
        <v>160</v>
      </c>
      <c r="F673" s="3" t="s">
        <v>1445</v>
      </c>
      <c r="G673" s="3" t="s">
        <v>2127</v>
      </c>
      <c r="H673" s="3">
        <v>65</v>
      </c>
      <c r="I673" s="25" t="s">
        <v>1427</v>
      </c>
      <c r="J673" s="26">
        <v>160</v>
      </c>
      <c r="K673" s="30" t="s">
        <v>1445</v>
      </c>
      <c r="L673" s="26" t="s">
        <v>1582</v>
      </c>
      <c r="M673" s="26">
        <v>85</v>
      </c>
      <c r="N673" s="26" t="s">
        <v>1430</v>
      </c>
      <c r="O673" s="16" t="s">
        <v>2154</v>
      </c>
      <c r="P673" s="25" t="s">
        <v>1583</v>
      </c>
      <c r="Q673" s="28" t="str">
        <f t="shared" si="12"/>
        <v>3VA2116-6HL46-0AA0</v>
      </c>
    </row>
    <row r="674" spans="1:17" s="20" customFormat="1" ht="14.45" hidden="1" x14ac:dyDescent="0.3">
      <c r="A674" s="7" t="s">
        <v>2163</v>
      </c>
      <c r="B674" t="s">
        <v>2164</v>
      </c>
      <c r="C674" s="7" t="s">
        <v>2128</v>
      </c>
      <c r="D674" s="3" t="s">
        <v>2129</v>
      </c>
      <c r="E674" s="3">
        <v>250</v>
      </c>
      <c r="F674" s="3" t="s">
        <v>1552</v>
      </c>
      <c r="G674" s="3" t="s">
        <v>2130</v>
      </c>
      <c r="H674" s="3">
        <v>65</v>
      </c>
      <c r="I674" s="25" t="s">
        <v>1427</v>
      </c>
      <c r="J674" s="26">
        <v>250</v>
      </c>
      <c r="K674" s="30" t="s">
        <v>1552</v>
      </c>
      <c r="L674" s="30" t="s">
        <v>1577</v>
      </c>
      <c r="M674" s="26">
        <v>85</v>
      </c>
      <c r="N674" s="26" t="s">
        <v>1430</v>
      </c>
      <c r="O674" s="16" t="s">
        <v>2152</v>
      </c>
      <c r="P674" s="25"/>
      <c r="Q674" s="28" t="str">
        <f t="shared" si="12"/>
        <v>3VA2225-6HL42-0AA0</v>
      </c>
    </row>
    <row r="675" spans="1:17" s="20" customFormat="1" ht="14.45" hidden="1" x14ac:dyDescent="0.3">
      <c r="A675" s="7" t="s">
        <v>2165</v>
      </c>
      <c r="B675" t="s">
        <v>2166</v>
      </c>
      <c r="C675" s="7" t="s">
        <v>1664</v>
      </c>
      <c r="D675" s="3" t="s">
        <v>1665</v>
      </c>
      <c r="E675" s="3">
        <v>250</v>
      </c>
      <c r="F675" s="3" t="s">
        <v>1552</v>
      </c>
      <c r="G675" s="3" t="s">
        <v>1666</v>
      </c>
      <c r="H675" s="3">
        <v>36</v>
      </c>
      <c r="I675" s="25" t="s">
        <v>1450</v>
      </c>
      <c r="J675" s="26">
        <v>125</v>
      </c>
      <c r="K675" s="26" t="s">
        <v>1570</v>
      </c>
      <c r="L675" s="26" t="s">
        <v>1418</v>
      </c>
      <c r="M675" s="26">
        <v>36</v>
      </c>
      <c r="N675" s="26" t="s">
        <v>1362</v>
      </c>
      <c r="O675" s="16" t="s">
        <v>2102</v>
      </c>
      <c r="P675" s="25"/>
      <c r="Q675" s="28" t="str">
        <f t="shared" si="12"/>
        <v>3VA1112-4EF46-0AA0</v>
      </c>
    </row>
    <row r="676" spans="1:17" s="20" customFormat="1" ht="14.45" hidden="1" x14ac:dyDescent="0.3">
      <c r="A676" s="7" t="s">
        <v>2165</v>
      </c>
      <c r="B676" t="s">
        <v>2166</v>
      </c>
      <c r="C676" s="7" t="s">
        <v>1664</v>
      </c>
      <c r="D676" s="3" t="s">
        <v>1665</v>
      </c>
      <c r="E676" s="3">
        <v>250</v>
      </c>
      <c r="F676" s="3" t="s">
        <v>1552</v>
      </c>
      <c r="G676" s="3" t="s">
        <v>1666</v>
      </c>
      <c r="H676" s="3">
        <v>36</v>
      </c>
      <c r="I676" s="25" t="s">
        <v>1450</v>
      </c>
      <c r="J676" s="26">
        <v>160</v>
      </c>
      <c r="K676" s="26" t="s">
        <v>1424</v>
      </c>
      <c r="L676" s="26" t="s">
        <v>1425</v>
      </c>
      <c r="M676" s="26">
        <v>36</v>
      </c>
      <c r="N676" s="26" t="s">
        <v>1362</v>
      </c>
      <c r="O676" s="16" t="s">
        <v>2104</v>
      </c>
      <c r="P676" s="25"/>
      <c r="Q676" s="28" t="str">
        <f t="shared" si="12"/>
        <v>3VA1216-4EF42-0AA0</v>
      </c>
    </row>
    <row r="677" spans="1:17" s="20" customFormat="1" ht="14.45" hidden="1" x14ac:dyDescent="0.3">
      <c r="A677" s="7" t="s">
        <v>2165</v>
      </c>
      <c r="B677" t="s">
        <v>2166</v>
      </c>
      <c r="C677" s="7" t="s">
        <v>1664</v>
      </c>
      <c r="D677" s="3" t="s">
        <v>1665</v>
      </c>
      <c r="E677" s="3">
        <v>250</v>
      </c>
      <c r="F677" s="3" t="s">
        <v>1552</v>
      </c>
      <c r="G677" s="3" t="s">
        <v>1666</v>
      </c>
      <c r="H677" s="3">
        <v>36</v>
      </c>
      <c r="I677" s="25" t="s">
        <v>1450</v>
      </c>
      <c r="J677" s="26">
        <v>200</v>
      </c>
      <c r="K677" s="26" t="s">
        <v>1557</v>
      </c>
      <c r="L677" s="26" t="s">
        <v>1558</v>
      </c>
      <c r="M677" s="26">
        <v>36</v>
      </c>
      <c r="N677" s="26" t="s">
        <v>1362</v>
      </c>
      <c r="O677" s="16" t="s">
        <v>2105</v>
      </c>
      <c r="P677" s="25"/>
      <c r="Q677" s="28" t="str">
        <f t="shared" si="12"/>
        <v>3VA1220-4EF42-0AA0</v>
      </c>
    </row>
    <row r="678" spans="1:17" s="20" customFormat="1" ht="14.45" hidden="1" x14ac:dyDescent="0.3">
      <c r="A678" s="7" t="s">
        <v>2165</v>
      </c>
      <c r="B678" t="s">
        <v>2166</v>
      </c>
      <c r="C678" s="7" t="s">
        <v>1664</v>
      </c>
      <c r="D678" s="3" t="s">
        <v>1665</v>
      </c>
      <c r="E678" s="3">
        <v>250</v>
      </c>
      <c r="F678" s="3" t="s">
        <v>1552</v>
      </c>
      <c r="G678" s="3" t="s">
        <v>1666</v>
      </c>
      <c r="H678" s="3">
        <v>36</v>
      </c>
      <c r="I678" s="25" t="s">
        <v>1450</v>
      </c>
      <c r="J678" s="26">
        <v>250</v>
      </c>
      <c r="K678" s="26" t="s">
        <v>1560</v>
      </c>
      <c r="L678" s="26" t="s">
        <v>1561</v>
      </c>
      <c r="M678" s="26">
        <v>36</v>
      </c>
      <c r="N678" s="26" t="s">
        <v>1362</v>
      </c>
      <c r="O678" s="16" t="s">
        <v>2106</v>
      </c>
      <c r="P678" s="25"/>
      <c r="Q678" s="28" t="str">
        <f t="shared" si="12"/>
        <v>3VA1225-4EF42-0AA0</v>
      </c>
    </row>
    <row r="679" spans="1:17" s="20" customFormat="1" ht="14.45" hidden="1" x14ac:dyDescent="0.3">
      <c r="A679" s="7" t="s">
        <v>2165</v>
      </c>
      <c r="B679" t="s">
        <v>2166</v>
      </c>
      <c r="C679" s="7" t="s">
        <v>1667</v>
      </c>
      <c r="D679" s="3" t="s">
        <v>1668</v>
      </c>
      <c r="E679" s="3">
        <v>400</v>
      </c>
      <c r="F679" s="3" t="s">
        <v>1669</v>
      </c>
      <c r="G679" s="3" t="s">
        <v>1670</v>
      </c>
      <c r="H679" s="3">
        <v>36</v>
      </c>
      <c r="I679" s="25" t="s">
        <v>1450</v>
      </c>
      <c r="J679" s="26">
        <v>200</v>
      </c>
      <c r="K679" s="26" t="s">
        <v>1557</v>
      </c>
      <c r="L679" s="26" t="s">
        <v>1558</v>
      </c>
      <c r="M679" s="26">
        <v>36</v>
      </c>
      <c r="N679" s="26" t="s">
        <v>1362</v>
      </c>
      <c r="O679" s="16" t="s">
        <v>2105</v>
      </c>
      <c r="P679" s="25"/>
      <c r="Q679" s="28" t="str">
        <f t="shared" si="12"/>
        <v>3VA1220-4EF42-0AA0</v>
      </c>
    </row>
    <row r="680" spans="1:17" s="20" customFormat="1" ht="14.45" hidden="1" x14ac:dyDescent="0.3">
      <c r="A680" s="7" t="s">
        <v>2165</v>
      </c>
      <c r="B680" t="s">
        <v>2166</v>
      </c>
      <c r="C680" s="7" t="s">
        <v>1667</v>
      </c>
      <c r="D680" s="3" t="s">
        <v>1668</v>
      </c>
      <c r="E680" s="3">
        <v>400</v>
      </c>
      <c r="F680" s="3" t="s">
        <v>1669</v>
      </c>
      <c r="G680" s="3" t="s">
        <v>1670</v>
      </c>
      <c r="H680" s="3">
        <v>36</v>
      </c>
      <c r="I680" s="25" t="s">
        <v>1450</v>
      </c>
      <c r="J680" s="26">
        <v>250</v>
      </c>
      <c r="K680" s="26" t="s">
        <v>1560</v>
      </c>
      <c r="L680" s="26" t="s">
        <v>1561</v>
      </c>
      <c r="M680" s="26">
        <v>36</v>
      </c>
      <c r="N680" s="26" t="s">
        <v>1362</v>
      </c>
      <c r="O680" s="16" t="s">
        <v>2106</v>
      </c>
      <c r="P680" s="25"/>
      <c r="Q680" s="28" t="str">
        <f t="shared" si="12"/>
        <v>3VA1225-4EF42-0AA0</v>
      </c>
    </row>
    <row r="681" spans="1:17" s="20" customFormat="1" ht="14.45" hidden="1" x14ac:dyDescent="0.3">
      <c r="A681" s="7" t="s">
        <v>2165</v>
      </c>
      <c r="B681" t="s">
        <v>2166</v>
      </c>
      <c r="C681" s="7" t="s">
        <v>1667</v>
      </c>
      <c r="D681" s="3" t="s">
        <v>1668</v>
      </c>
      <c r="E681" s="3">
        <v>400</v>
      </c>
      <c r="F681" s="3" t="s">
        <v>1669</v>
      </c>
      <c r="G681" s="3" t="s">
        <v>1670</v>
      </c>
      <c r="H681" s="3">
        <v>36</v>
      </c>
      <c r="I681" s="25" t="s">
        <v>1450</v>
      </c>
      <c r="J681" s="26">
        <v>320</v>
      </c>
      <c r="K681" s="26" t="s">
        <v>1671</v>
      </c>
      <c r="L681" s="26" t="s">
        <v>1672</v>
      </c>
      <c r="M681" s="26">
        <v>36</v>
      </c>
      <c r="N681" s="26" t="s">
        <v>1362</v>
      </c>
      <c r="O681" s="16" t="s">
        <v>2167</v>
      </c>
      <c r="P681" s="25"/>
      <c r="Q681" s="28" t="str">
        <f t="shared" si="12"/>
        <v>3VA1342-4EF42-0AA0</v>
      </c>
    </row>
    <row r="682" spans="1:17" s="20" customFormat="1" ht="14.45" hidden="1" x14ac:dyDescent="0.3">
      <c r="A682" s="7" t="s">
        <v>2165</v>
      </c>
      <c r="B682" t="s">
        <v>2166</v>
      </c>
      <c r="C682" s="7" t="s">
        <v>1667</v>
      </c>
      <c r="D682" s="3" t="s">
        <v>1668</v>
      </c>
      <c r="E682" s="3">
        <v>400</v>
      </c>
      <c r="F682" s="3" t="s">
        <v>1669</v>
      </c>
      <c r="G682" s="3" t="s">
        <v>1670</v>
      </c>
      <c r="H682" s="3">
        <v>36</v>
      </c>
      <c r="I682" s="25" t="s">
        <v>1450</v>
      </c>
      <c r="J682" s="26">
        <v>400</v>
      </c>
      <c r="K682" s="26" t="s">
        <v>1674</v>
      </c>
      <c r="L682" s="26" t="s">
        <v>1675</v>
      </c>
      <c r="M682" s="26">
        <v>36</v>
      </c>
      <c r="N682" s="26" t="s">
        <v>1362</v>
      </c>
      <c r="O682" s="16" t="s">
        <v>2168</v>
      </c>
      <c r="P682" s="25"/>
      <c r="Q682" s="28" t="str">
        <f t="shared" si="12"/>
        <v>3VA1340-4EF42-0AA0</v>
      </c>
    </row>
    <row r="683" spans="1:17" s="20" customFormat="1" ht="14.45" hidden="1" x14ac:dyDescent="0.3">
      <c r="A683" s="7" t="s">
        <v>2165</v>
      </c>
      <c r="B683" t="s">
        <v>2166</v>
      </c>
      <c r="C683" s="7" t="s">
        <v>1677</v>
      </c>
      <c r="D683" s="3" t="s">
        <v>1678</v>
      </c>
      <c r="E683" s="3">
        <v>630</v>
      </c>
      <c r="F683" s="3" t="s">
        <v>1679</v>
      </c>
      <c r="G683" s="3" t="s">
        <v>1680</v>
      </c>
      <c r="H683" s="3">
        <v>36</v>
      </c>
      <c r="I683" s="25" t="s">
        <v>1450</v>
      </c>
      <c r="J683" s="26">
        <v>320</v>
      </c>
      <c r="K683" s="26" t="s">
        <v>1671</v>
      </c>
      <c r="L683" s="26" t="s">
        <v>1672</v>
      </c>
      <c r="M683" s="26">
        <v>36</v>
      </c>
      <c r="N683" s="26" t="s">
        <v>1362</v>
      </c>
      <c r="O683" s="16" t="s">
        <v>2167</v>
      </c>
      <c r="P683" s="25"/>
      <c r="Q683" s="28" t="str">
        <f t="shared" si="12"/>
        <v>3VA1342-4EF42-0AA0</v>
      </c>
    </row>
    <row r="684" spans="1:17" s="20" customFormat="1" ht="14.45" hidden="1" x14ac:dyDescent="0.3">
      <c r="A684" s="7" t="s">
        <v>2165</v>
      </c>
      <c r="B684" t="s">
        <v>2166</v>
      </c>
      <c r="C684" s="7" t="s">
        <v>1677</v>
      </c>
      <c r="D684" s="3" t="s">
        <v>1678</v>
      </c>
      <c r="E684" s="3">
        <v>630</v>
      </c>
      <c r="F684" s="3" t="s">
        <v>1679</v>
      </c>
      <c r="G684" s="3" t="s">
        <v>1680</v>
      </c>
      <c r="H684" s="3">
        <v>36</v>
      </c>
      <c r="I684" s="25" t="s">
        <v>1450</v>
      </c>
      <c r="J684" s="26">
        <v>400</v>
      </c>
      <c r="K684" s="26" t="s">
        <v>1674</v>
      </c>
      <c r="L684" s="26" t="s">
        <v>1675</v>
      </c>
      <c r="M684" s="26">
        <v>36</v>
      </c>
      <c r="N684" s="26" t="s">
        <v>1362</v>
      </c>
      <c r="O684" s="16" t="s">
        <v>2168</v>
      </c>
      <c r="P684" s="25"/>
      <c r="Q684" s="28" t="str">
        <f t="shared" si="12"/>
        <v>3VA1340-4EF42-0AA0</v>
      </c>
    </row>
    <row r="685" spans="1:17" s="20" customFormat="1" ht="14.45" hidden="1" x14ac:dyDescent="0.3">
      <c r="A685" s="7" t="s">
        <v>2165</v>
      </c>
      <c r="B685" t="s">
        <v>2166</v>
      </c>
      <c r="C685" s="7" t="s">
        <v>1677</v>
      </c>
      <c r="D685" s="3" t="s">
        <v>1678</v>
      </c>
      <c r="E685" s="3">
        <v>630</v>
      </c>
      <c r="F685" s="3" t="s">
        <v>1679</v>
      </c>
      <c r="G685" s="3" t="s">
        <v>1680</v>
      </c>
      <c r="H685" s="3">
        <v>36</v>
      </c>
      <c r="I685" s="25" t="s">
        <v>1450</v>
      </c>
      <c r="J685" s="26">
        <v>500</v>
      </c>
      <c r="K685" s="26" t="s">
        <v>1681</v>
      </c>
      <c r="L685" s="26" t="s">
        <v>1682</v>
      </c>
      <c r="M685" s="26">
        <v>36</v>
      </c>
      <c r="N685" s="26" t="s">
        <v>1362</v>
      </c>
      <c r="O685" s="16" t="s">
        <v>2169</v>
      </c>
      <c r="P685" s="25"/>
      <c r="Q685" s="28" t="str">
        <f t="shared" si="12"/>
        <v>3VA1450-4EF42-0AA0</v>
      </c>
    </row>
    <row r="686" spans="1:17" s="20" customFormat="1" ht="14.45" hidden="1" x14ac:dyDescent="0.3">
      <c r="A686" s="7" t="s">
        <v>2165</v>
      </c>
      <c r="B686" t="s">
        <v>2166</v>
      </c>
      <c r="C686" s="7" t="s">
        <v>1677</v>
      </c>
      <c r="D686" s="3" t="s">
        <v>1678</v>
      </c>
      <c r="E686" s="3">
        <v>630</v>
      </c>
      <c r="F686" s="3" t="s">
        <v>1679</v>
      </c>
      <c r="G686" s="3" t="s">
        <v>1680</v>
      </c>
      <c r="H686" s="3">
        <v>36</v>
      </c>
      <c r="I686" s="25" t="s">
        <v>1450</v>
      </c>
      <c r="J686" s="26">
        <v>630</v>
      </c>
      <c r="K686" s="26" t="s">
        <v>1684</v>
      </c>
      <c r="L686" s="26" t="s">
        <v>1685</v>
      </c>
      <c r="M686" s="26">
        <v>36</v>
      </c>
      <c r="N686" s="26" t="s">
        <v>1362</v>
      </c>
      <c r="O686" s="16" t="s">
        <v>2170</v>
      </c>
      <c r="P686" s="25"/>
      <c r="Q686" s="28" t="str">
        <f t="shared" si="12"/>
        <v>3VA1463-4EF42-0AA0</v>
      </c>
    </row>
    <row r="687" spans="1:17" s="20" customFormat="1" ht="14.45" hidden="1" x14ac:dyDescent="0.3">
      <c r="A687" s="7" t="s">
        <v>2165</v>
      </c>
      <c r="B687" t="s">
        <v>2166</v>
      </c>
      <c r="C687" s="7" t="s">
        <v>1664</v>
      </c>
      <c r="D687" s="3" t="s">
        <v>1665</v>
      </c>
      <c r="E687" s="3">
        <v>250</v>
      </c>
      <c r="F687" s="3" t="s">
        <v>1552</v>
      </c>
      <c r="G687" s="3" t="s">
        <v>1666</v>
      </c>
      <c r="H687" s="3">
        <v>36</v>
      </c>
      <c r="I687" s="25" t="s">
        <v>1427</v>
      </c>
      <c r="J687" s="26">
        <v>250</v>
      </c>
      <c r="K687" s="26" t="s">
        <v>1552</v>
      </c>
      <c r="L687" s="26" t="s">
        <v>1687</v>
      </c>
      <c r="M687" s="26">
        <v>55</v>
      </c>
      <c r="N687" s="26" t="s">
        <v>1430</v>
      </c>
      <c r="O687" s="16" t="s">
        <v>2171</v>
      </c>
      <c r="P687" s="25"/>
      <c r="Q687" s="28" t="str">
        <f t="shared" si="12"/>
        <v>3VA2425-5HL42-0AA0</v>
      </c>
    </row>
    <row r="688" spans="1:17" s="20" customFormat="1" ht="14.45" hidden="1" x14ac:dyDescent="0.3">
      <c r="A688" s="7" t="s">
        <v>2165</v>
      </c>
      <c r="B688" t="s">
        <v>2166</v>
      </c>
      <c r="C688" s="7" t="s">
        <v>1667</v>
      </c>
      <c r="D688" s="3" t="s">
        <v>1668</v>
      </c>
      <c r="E688" s="3">
        <v>400</v>
      </c>
      <c r="F688" s="3" t="s">
        <v>1669</v>
      </c>
      <c r="G688" s="3" t="s">
        <v>1670</v>
      </c>
      <c r="H688" s="3">
        <v>36</v>
      </c>
      <c r="I688" s="25" t="s">
        <v>1427</v>
      </c>
      <c r="J688" s="26">
        <v>400</v>
      </c>
      <c r="K688" s="26" t="s">
        <v>1669</v>
      </c>
      <c r="L688" s="26" t="s">
        <v>1689</v>
      </c>
      <c r="M688" s="26">
        <v>55</v>
      </c>
      <c r="N688" s="26" t="s">
        <v>1430</v>
      </c>
      <c r="O688" s="16" t="s">
        <v>2172</v>
      </c>
      <c r="P688" s="25" t="s">
        <v>1691</v>
      </c>
      <c r="Q688" s="28" t="str">
        <f t="shared" si="12"/>
        <v>3VA2340-5HL42-0AA0</v>
      </c>
    </row>
    <row r="689" spans="1:17" s="20" customFormat="1" ht="14.45" hidden="1" x14ac:dyDescent="0.3">
      <c r="A689" s="7" t="s">
        <v>2165</v>
      </c>
      <c r="B689" t="s">
        <v>2166</v>
      </c>
      <c r="C689" s="7" t="s">
        <v>1667</v>
      </c>
      <c r="D689" s="3" t="s">
        <v>1668</v>
      </c>
      <c r="E689" s="3">
        <v>400</v>
      </c>
      <c r="F689" s="3" t="s">
        <v>1669</v>
      </c>
      <c r="G689" s="3" t="s">
        <v>1670</v>
      </c>
      <c r="H689" s="3">
        <v>36</v>
      </c>
      <c r="I689" s="25" t="s">
        <v>1427</v>
      </c>
      <c r="J689" s="26">
        <v>400</v>
      </c>
      <c r="K689" s="26" t="s">
        <v>1669</v>
      </c>
      <c r="L689" s="26" t="s">
        <v>1692</v>
      </c>
      <c r="M689" s="26">
        <v>55</v>
      </c>
      <c r="N689" s="26" t="s">
        <v>1430</v>
      </c>
      <c r="O689" s="16" t="s">
        <v>2173</v>
      </c>
      <c r="P689" s="25" t="s">
        <v>1694</v>
      </c>
      <c r="Q689" s="28" t="str">
        <f t="shared" si="12"/>
        <v>3VA2440-5HL42-0AA0</v>
      </c>
    </row>
    <row r="690" spans="1:17" s="20" customFormat="1" ht="14.45" hidden="1" x14ac:dyDescent="0.3">
      <c r="A690" s="7" t="s">
        <v>2165</v>
      </c>
      <c r="B690" t="s">
        <v>2166</v>
      </c>
      <c r="C690" s="7" t="s">
        <v>1677</v>
      </c>
      <c r="D690" s="3" t="s">
        <v>1678</v>
      </c>
      <c r="E690" s="3">
        <v>630</v>
      </c>
      <c r="F690" s="3" t="s">
        <v>1679</v>
      </c>
      <c r="G690" s="3" t="s">
        <v>1680</v>
      </c>
      <c r="H690" s="3">
        <v>36</v>
      </c>
      <c r="I690" s="25" t="s">
        <v>1427</v>
      </c>
      <c r="J690" s="26">
        <v>630</v>
      </c>
      <c r="K690" s="26" t="s">
        <v>1679</v>
      </c>
      <c r="L690" s="26" t="s">
        <v>1695</v>
      </c>
      <c r="M690" s="26">
        <v>55</v>
      </c>
      <c r="N690" s="26" t="s">
        <v>1430</v>
      </c>
      <c r="O690" s="16" t="s">
        <v>2174</v>
      </c>
      <c r="P690" s="25"/>
      <c r="Q690" s="28" t="str">
        <f t="shared" si="12"/>
        <v>3VA2463-5HL42-0AA0</v>
      </c>
    </row>
    <row r="691" spans="1:17" s="20" customFormat="1" ht="14.45" hidden="1" x14ac:dyDescent="0.3">
      <c r="A691" s="7" t="s">
        <v>2165</v>
      </c>
      <c r="B691" t="s">
        <v>2166</v>
      </c>
      <c r="C691" s="7" t="s">
        <v>1697</v>
      </c>
      <c r="D691" s="3" t="s">
        <v>1698</v>
      </c>
      <c r="E691" s="3">
        <v>250</v>
      </c>
      <c r="F691" s="3" t="s">
        <v>1552</v>
      </c>
      <c r="G691" s="3" t="s">
        <v>1699</v>
      </c>
      <c r="H691" s="3">
        <v>36</v>
      </c>
      <c r="I691" s="25" t="s">
        <v>1427</v>
      </c>
      <c r="J691" s="26">
        <v>250</v>
      </c>
      <c r="K691" s="26" t="s">
        <v>1552</v>
      </c>
      <c r="L691" s="26" t="s">
        <v>1700</v>
      </c>
      <c r="M691" s="26">
        <v>55</v>
      </c>
      <c r="N691" s="26" t="s">
        <v>1590</v>
      </c>
      <c r="O691" s="16" t="s">
        <v>2175</v>
      </c>
      <c r="P691" s="25"/>
      <c r="Q691" s="28" t="str">
        <f t="shared" si="12"/>
        <v>3VA2425-5HN42-0AA0</v>
      </c>
    </row>
    <row r="692" spans="1:17" s="20" customFormat="1" ht="14.45" hidden="1" x14ac:dyDescent="0.3">
      <c r="A692" s="7" t="s">
        <v>2165</v>
      </c>
      <c r="B692" t="s">
        <v>2166</v>
      </c>
      <c r="C692" s="7" t="s">
        <v>1702</v>
      </c>
      <c r="D692" s="3" t="s">
        <v>1703</v>
      </c>
      <c r="E692" s="3">
        <v>400</v>
      </c>
      <c r="F692" s="3" t="s">
        <v>1669</v>
      </c>
      <c r="G692" s="3" t="s">
        <v>1704</v>
      </c>
      <c r="H692" s="3">
        <v>36</v>
      </c>
      <c r="I692" s="25" t="s">
        <v>1427</v>
      </c>
      <c r="J692" s="26">
        <v>400</v>
      </c>
      <c r="K692" s="26" t="s">
        <v>1669</v>
      </c>
      <c r="L692" s="26" t="s">
        <v>1705</v>
      </c>
      <c r="M692" s="26">
        <v>55</v>
      </c>
      <c r="N692" s="26" t="s">
        <v>1590</v>
      </c>
      <c r="O692" s="16" t="s">
        <v>2176</v>
      </c>
      <c r="P692" s="25" t="s">
        <v>1691</v>
      </c>
      <c r="Q692" s="28" t="str">
        <f t="shared" si="12"/>
        <v>3VA2340-5HN42-0AA0</v>
      </c>
    </row>
    <row r="693" spans="1:17" s="20" customFormat="1" ht="14.45" hidden="1" x14ac:dyDescent="0.3">
      <c r="A693" s="7" t="s">
        <v>2165</v>
      </c>
      <c r="B693" t="s">
        <v>2166</v>
      </c>
      <c r="C693" s="7" t="s">
        <v>1702</v>
      </c>
      <c r="D693" s="3" t="s">
        <v>1703</v>
      </c>
      <c r="E693" s="3">
        <v>400</v>
      </c>
      <c r="F693" s="3" t="s">
        <v>1669</v>
      </c>
      <c r="G693" s="3" t="s">
        <v>1704</v>
      </c>
      <c r="H693" s="3">
        <v>36</v>
      </c>
      <c r="I693" s="25" t="s">
        <v>1427</v>
      </c>
      <c r="J693" s="26">
        <v>400</v>
      </c>
      <c r="K693" s="26" t="s">
        <v>1669</v>
      </c>
      <c r="L693" s="26" t="s">
        <v>1707</v>
      </c>
      <c r="M693" s="26">
        <v>55</v>
      </c>
      <c r="N693" s="26" t="s">
        <v>1590</v>
      </c>
      <c r="O693" s="16" t="s">
        <v>2177</v>
      </c>
      <c r="P693" s="25" t="s">
        <v>1694</v>
      </c>
      <c r="Q693" s="28" t="str">
        <f t="shared" si="12"/>
        <v>3VA2440-5HN42-0AA0</v>
      </c>
    </row>
    <row r="694" spans="1:17" s="20" customFormat="1" ht="14.45" hidden="1" x14ac:dyDescent="0.3">
      <c r="A694" s="7" t="s">
        <v>2165</v>
      </c>
      <c r="B694" t="s">
        <v>2166</v>
      </c>
      <c r="C694" s="7" t="s">
        <v>1709</v>
      </c>
      <c r="D694" s="3" t="s">
        <v>1710</v>
      </c>
      <c r="E694" s="3">
        <v>630</v>
      </c>
      <c r="F694" s="3" t="s">
        <v>1679</v>
      </c>
      <c r="G694" s="3" t="s">
        <v>1711</v>
      </c>
      <c r="H694" s="3">
        <v>36</v>
      </c>
      <c r="I694" s="25" t="s">
        <v>1427</v>
      </c>
      <c r="J694" s="26">
        <v>630</v>
      </c>
      <c r="K694" s="26" t="s">
        <v>1679</v>
      </c>
      <c r="L694" s="26" t="s">
        <v>1712</v>
      </c>
      <c r="M694" s="26">
        <v>55</v>
      </c>
      <c r="N694" s="26" t="s">
        <v>1590</v>
      </c>
      <c r="O694" s="16" t="s">
        <v>2178</v>
      </c>
      <c r="P694" s="25"/>
      <c r="Q694" s="28" t="str">
        <f t="shared" si="12"/>
        <v>3VA2463-5HN42-0AA0</v>
      </c>
    </row>
    <row r="695" spans="1:17" s="20" customFormat="1" ht="14.45" hidden="1" x14ac:dyDescent="0.3">
      <c r="A695" s="7" t="s">
        <v>2165</v>
      </c>
      <c r="B695" t="s">
        <v>2166</v>
      </c>
      <c r="C695" s="7" t="s">
        <v>1697</v>
      </c>
      <c r="D695" s="3" t="s">
        <v>1698</v>
      </c>
      <c r="E695" s="3">
        <v>250</v>
      </c>
      <c r="F695" s="3" t="s">
        <v>1552</v>
      </c>
      <c r="G695" s="3" t="s">
        <v>1699</v>
      </c>
      <c r="H695" s="3">
        <v>36</v>
      </c>
      <c r="I695" s="25" t="s">
        <v>1475</v>
      </c>
      <c r="J695" s="26" t="s">
        <v>1356</v>
      </c>
      <c r="K695" s="26" t="s">
        <v>1356</v>
      </c>
      <c r="L695" s="26" t="s">
        <v>1356</v>
      </c>
      <c r="M695" s="26" t="s">
        <v>1356</v>
      </c>
      <c r="N695" s="26" t="s">
        <v>1356</v>
      </c>
      <c r="O695" s="18" t="s">
        <v>1356</v>
      </c>
      <c r="P695" s="25" t="s">
        <v>2012</v>
      </c>
      <c r="Q695" s="28"/>
    </row>
    <row r="696" spans="1:17" s="20" customFormat="1" ht="14.45" hidden="1" x14ac:dyDescent="0.3">
      <c r="A696" s="7" t="s">
        <v>2165</v>
      </c>
      <c r="B696" t="s">
        <v>2166</v>
      </c>
      <c r="C696" s="7" t="s">
        <v>1702</v>
      </c>
      <c r="D696" s="3" t="s">
        <v>1703</v>
      </c>
      <c r="E696" s="3">
        <v>400</v>
      </c>
      <c r="F696" s="3" t="s">
        <v>1669</v>
      </c>
      <c r="G696" s="3" t="s">
        <v>1704</v>
      </c>
      <c r="H696" s="3">
        <v>36</v>
      </c>
      <c r="I696" s="25" t="s">
        <v>1475</v>
      </c>
      <c r="J696" s="26" t="s">
        <v>1356</v>
      </c>
      <c r="K696" s="26" t="s">
        <v>1356</v>
      </c>
      <c r="L696" s="26" t="s">
        <v>1356</v>
      </c>
      <c r="M696" s="26" t="s">
        <v>1356</v>
      </c>
      <c r="N696" s="26" t="s">
        <v>1356</v>
      </c>
      <c r="O696" s="18" t="s">
        <v>1356</v>
      </c>
      <c r="P696" s="25" t="s">
        <v>2012</v>
      </c>
      <c r="Q696" s="28"/>
    </row>
    <row r="697" spans="1:17" s="20" customFormat="1" ht="14.45" hidden="1" x14ac:dyDescent="0.3">
      <c r="A697" s="7" t="s">
        <v>2165</v>
      </c>
      <c r="B697" t="s">
        <v>2166</v>
      </c>
      <c r="C697" s="7" t="s">
        <v>1709</v>
      </c>
      <c r="D697" s="3" t="s">
        <v>1710</v>
      </c>
      <c r="E697" s="3">
        <v>630</v>
      </c>
      <c r="F697" s="3" t="s">
        <v>1679</v>
      </c>
      <c r="G697" s="3" t="s">
        <v>1711</v>
      </c>
      <c r="H697" s="3">
        <v>36</v>
      </c>
      <c r="I697" s="25" t="s">
        <v>1475</v>
      </c>
      <c r="J697" s="26" t="s">
        <v>1356</v>
      </c>
      <c r="K697" s="26" t="s">
        <v>1356</v>
      </c>
      <c r="L697" s="26" t="s">
        <v>1356</v>
      </c>
      <c r="M697" s="26" t="s">
        <v>1356</v>
      </c>
      <c r="N697" s="26" t="s">
        <v>1356</v>
      </c>
      <c r="O697" s="18" t="s">
        <v>1356</v>
      </c>
      <c r="P697" s="25" t="s">
        <v>2012</v>
      </c>
      <c r="Q697" s="28"/>
    </row>
    <row r="698" spans="1:17" s="20" customFormat="1" ht="14.45" hidden="1" x14ac:dyDescent="0.3">
      <c r="A698" s="7" t="s">
        <v>2165</v>
      </c>
      <c r="B698" t="s">
        <v>2166</v>
      </c>
      <c r="C698" s="7" t="s">
        <v>1709</v>
      </c>
      <c r="D698" s="3" t="s">
        <v>1710</v>
      </c>
      <c r="E698" s="3">
        <v>630</v>
      </c>
      <c r="F698" s="3" t="s">
        <v>1679</v>
      </c>
      <c r="G698" s="3" t="s">
        <v>1711</v>
      </c>
      <c r="H698" s="3">
        <v>36</v>
      </c>
      <c r="I698" s="25" t="s">
        <v>1475</v>
      </c>
      <c r="J698" s="26" t="s">
        <v>1356</v>
      </c>
      <c r="K698" s="26" t="s">
        <v>1356</v>
      </c>
      <c r="L698" s="26" t="s">
        <v>1356</v>
      </c>
      <c r="M698" s="26" t="s">
        <v>1356</v>
      </c>
      <c r="N698" s="26" t="s">
        <v>1356</v>
      </c>
      <c r="O698" s="18" t="s">
        <v>1356</v>
      </c>
      <c r="P698" s="25" t="s">
        <v>2012</v>
      </c>
      <c r="Q698" s="28"/>
    </row>
    <row r="699" spans="1:17" s="20" customFormat="1" ht="14.45" hidden="1" x14ac:dyDescent="0.3">
      <c r="A699" s="7" t="s">
        <v>2165</v>
      </c>
      <c r="B699" t="s">
        <v>2166</v>
      </c>
      <c r="C699" s="7" t="s">
        <v>1709</v>
      </c>
      <c r="D699" s="3" t="s">
        <v>1710</v>
      </c>
      <c r="E699" s="3">
        <v>630</v>
      </c>
      <c r="F699" s="3" t="s">
        <v>1679</v>
      </c>
      <c r="G699" s="3" t="s">
        <v>1711</v>
      </c>
      <c r="H699" s="3">
        <v>36</v>
      </c>
      <c r="I699" s="25" t="s">
        <v>1475</v>
      </c>
      <c r="J699" s="26" t="s">
        <v>1356</v>
      </c>
      <c r="K699" s="26" t="s">
        <v>1356</v>
      </c>
      <c r="L699" s="26" t="s">
        <v>1356</v>
      </c>
      <c r="M699" s="26" t="s">
        <v>1356</v>
      </c>
      <c r="N699" s="26" t="s">
        <v>1356</v>
      </c>
      <c r="O699" s="18" t="s">
        <v>1356</v>
      </c>
      <c r="P699" s="25" t="s">
        <v>2012</v>
      </c>
      <c r="Q699" s="28"/>
    </row>
    <row r="700" spans="1:17" s="20" customFormat="1" ht="14.45" hidden="1" x14ac:dyDescent="0.3">
      <c r="A700" s="7" t="s">
        <v>2165</v>
      </c>
      <c r="B700" t="s">
        <v>2166</v>
      </c>
      <c r="C700" s="7" t="s">
        <v>1726</v>
      </c>
      <c r="D700" s="3" t="s">
        <v>1727</v>
      </c>
      <c r="E700" s="3">
        <v>250</v>
      </c>
      <c r="F700" s="3">
        <v>250</v>
      </c>
      <c r="G700" s="3">
        <v>1000</v>
      </c>
      <c r="H700" s="3">
        <v>36</v>
      </c>
      <c r="I700" s="25" t="s">
        <v>1450</v>
      </c>
      <c r="J700" s="26">
        <v>250</v>
      </c>
      <c r="K700" s="26" t="s">
        <v>1560</v>
      </c>
      <c r="L700" s="26" t="s">
        <v>1561</v>
      </c>
      <c r="M700" s="26">
        <v>36</v>
      </c>
      <c r="N700" s="26" t="s">
        <v>1362</v>
      </c>
      <c r="O700" s="16" t="s">
        <v>2106</v>
      </c>
      <c r="P700" s="25"/>
      <c r="Q700" s="28" t="str">
        <f t="shared" si="12"/>
        <v>3VA1225-4EF42-0AA0</v>
      </c>
    </row>
    <row r="701" spans="1:17" s="20" customFormat="1" ht="14.45" hidden="1" x14ac:dyDescent="0.3">
      <c r="A701" s="7" t="s">
        <v>2165</v>
      </c>
      <c r="B701" t="s">
        <v>2166</v>
      </c>
      <c r="C701" s="7" t="s">
        <v>1728</v>
      </c>
      <c r="D701" s="3" t="s">
        <v>1729</v>
      </c>
      <c r="E701" s="3">
        <v>315</v>
      </c>
      <c r="F701" s="3">
        <v>315</v>
      </c>
      <c r="G701" s="3">
        <v>1260</v>
      </c>
      <c r="H701" s="3">
        <v>36</v>
      </c>
      <c r="I701" s="25" t="s">
        <v>1450</v>
      </c>
      <c r="J701" s="26">
        <v>320</v>
      </c>
      <c r="K701" s="25" t="s">
        <v>1671</v>
      </c>
      <c r="L701" s="26" t="s">
        <v>1672</v>
      </c>
      <c r="M701" s="26">
        <v>36</v>
      </c>
      <c r="N701" s="26" t="s">
        <v>1362</v>
      </c>
      <c r="O701" s="32" t="s">
        <v>2167</v>
      </c>
      <c r="P701" s="25"/>
      <c r="Q701" s="28" t="str">
        <f t="shared" si="12"/>
        <v>3VA1342-4EF42-0AA0</v>
      </c>
    </row>
    <row r="702" spans="1:17" s="20" customFormat="1" ht="14.45" hidden="1" x14ac:dyDescent="0.3">
      <c r="A702" s="7" t="s">
        <v>2165</v>
      </c>
      <c r="B702" t="s">
        <v>2166</v>
      </c>
      <c r="C702" s="7" t="s">
        <v>1730</v>
      </c>
      <c r="D702" s="3" t="s">
        <v>1731</v>
      </c>
      <c r="E702" s="3">
        <v>400</v>
      </c>
      <c r="F702" s="3">
        <v>400</v>
      </c>
      <c r="G702" s="3">
        <v>1600</v>
      </c>
      <c r="H702" s="3">
        <v>36</v>
      </c>
      <c r="I702" s="25" t="s">
        <v>1450</v>
      </c>
      <c r="J702" s="26">
        <v>400</v>
      </c>
      <c r="K702" s="25" t="s">
        <v>1674</v>
      </c>
      <c r="L702" s="26" t="s">
        <v>1675</v>
      </c>
      <c r="M702" s="26">
        <v>36</v>
      </c>
      <c r="N702" s="26" t="s">
        <v>1362</v>
      </c>
      <c r="O702" s="32" t="s">
        <v>2168</v>
      </c>
      <c r="P702" s="25"/>
      <c r="Q702" s="28" t="str">
        <f t="shared" si="12"/>
        <v>3VA1340-4EF42-0AA0</v>
      </c>
    </row>
    <row r="703" spans="1:17" s="20" customFormat="1" ht="14.45" hidden="1" x14ac:dyDescent="0.3">
      <c r="A703" s="7" t="s">
        <v>2165</v>
      </c>
      <c r="B703" t="s">
        <v>2166</v>
      </c>
      <c r="C703" s="7" t="s">
        <v>1732</v>
      </c>
      <c r="D703" s="3" t="s">
        <v>1733</v>
      </c>
      <c r="E703" s="3">
        <v>500</v>
      </c>
      <c r="F703" s="3">
        <v>500</v>
      </c>
      <c r="G703" s="3">
        <v>2000</v>
      </c>
      <c r="H703" s="3">
        <v>36</v>
      </c>
      <c r="I703" s="25" t="s">
        <v>1450</v>
      </c>
      <c r="J703" s="26">
        <v>500</v>
      </c>
      <c r="K703" s="26" t="s">
        <v>1681</v>
      </c>
      <c r="L703" s="26" t="s">
        <v>1682</v>
      </c>
      <c r="M703" s="26">
        <v>36</v>
      </c>
      <c r="N703" s="26" t="s">
        <v>1362</v>
      </c>
      <c r="O703" s="16" t="s">
        <v>2169</v>
      </c>
      <c r="P703" s="25"/>
      <c r="Q703" s="28" t="str">
        <f t="shared" si="12"/>
        <v>3VA1450-4EF42-0AA0</v>
      </c>
    </row>
    <row r="704" spans="1:17" s="20" customFormat="1" ht="14.45" hidden="1" x14ac:dyDescent="0.3">
      <c r="A704" s="7" t="s">
        <v>2165</v>
      </c>
      <c r="B704" t="s">
        <v>2166</v>
      </c>
      <c r="C704" s="7" t="s">
        <v>1734</v>
      </c>
      <c r="D704" s="3" t="s">
        <v>1735</v>
      </c>
      <c r="E704" s="3">
        <v>630</v>
      </c>
      <c r="F704" s="3">
        <v>630</v>
      </c>
      <c r="G704" s="3">
        <v>2520</v>
      </c>
      <c r="H704" s="3">
        <v>36</v>
      </c>
      <c r="I704" s="25" t="s">
        <v>1450</v>
      </c>
      <c r="J704" s="26">
        <v>630</v>
      </c>
      <c r="K704" s="26" t="s">
        <v>1684</v>
      </c>
      <c r="L704" s="26" t="s">
        <v>1685</v>
      </c>
      <c r="M704" s="26">
        <v>36</v>
      </c>
      <c r="N704" s="26" t="s">
        <v>1362</v>
      </c>
      <c r="O704" s="16" t="s">
        <v>2170</v>
      </c>
      <c r="P704" s="25"/>
      <c r="Q704" s="28" t="str">
        <f t="shared" si="12"/>
        <v>3VA1463-4EF42-0AA0</v>
      </c>
    </row>
    <row r="705" spans="1:17" s="20" customFormat="1" ht="14.45" hidden="1" x14ac:dyDescent="0.3">
      <c r="A705" s="7" t="s">
        <v>2165</v>
      </c>
      <c r="B705" t="s">
        <v>2166</v>
      </c>
      <c r="C705" s="7" t="s">
        <v>1736</v>
      </c>
      <c r="D705" s="3" t="s">
        <v>1737</v>
      </c>
      <c r="E705" s="3">
        <v>250</v>
      </c>
      <c r="F705" s="3" t="s">
        <v>1552</v>
      </c>
      <c r="G705" s="3" t="s">
        <v>1699</v>
      </c>
      <c r="H705" s="3">
        <v>36</v>
      </c>
      <c r="I705" s="25" t="s">
        <v>1427</v>
      </c>
      <c r="J705" s="26">
        <v>250</v>
      </c>
      <c r="K705" s="26" t="s">
        <v>1552</v>
      </c>
      <c r="L705" s="26" t="s">
        <v>1700</v>
      </c>
      <c r="M705" s="26">
        <v>55</v>
      </c>
      <c r="N705" s="26" t="s">
        <v>1590</v>
      </c>
      <c r="O705" s="16" t="s">
        <v>2175</v>
      </c>
      <c r="P705" s="25"/>
      <c r="Q705" s="28" t="str">
        <f t="shared" si="12"/>
        <v>3VA2425-5HN42-0AA0</v>
      </c>
    </row>
    <row r="706" spans="1:17" s="20" customFormat="1" ht="14.45" hidden="1" x14ac:dyDescent="0.3">
      <c r="A706" s="7" t="s">
        <v>2165</v>
      </c>
      <c r="B706" t="s">
        <v>2166</v>
      </c>
      <c r="C706" s="7" t="s">
        <v>1738</v>
      </c>
      <c r="D706" s="3" t="s">
        <v>1739</v>
      </c>
      <c r="E706" s="3">
        <v>400</v>
      </c>
      <c r="F706" s="3" t="s">
        <v>1669</v>
      </c>
      <c r="G706" s="3" t="s">
        <v>1704</v>
      </c>
      <c r="H706" s="3">
        <v>36</v>
      </c>
      <c r="I706" s="25" t="s">
        <v>1427</v>
      </c>
      <c r="J706" s="26">
        <v>400</v>
      </c>
      <c r="K706" s="26" t="s">
        <v>1669</v>
      </c>
      <c r="L706" s="26" t="s">
        <v>1705</v>
      </c>
      <c r="M706" s="26">
        <v>55</v>
      </c>
      <c r="N706" s="26" t="s">
        <v>1590</v>
      </c>
      <c r="O706" s="16" t="s">
        <v>2176</v>
      </c>
      <c r="P706" s="25" t="s">
        <v>1691</v>
      </c>
      <c r="Q706" s="28" t="str">
        <f t="shared" si="12"/>
        <v>3VA2340-5HN42-0AA0</v>
      </c>
    </row>
    <row r="707" spans="1:17" s="20" customFormat="1" ht="14.45" hidden="1" x14ac:dyDescent="0.3">
      <c r="A707" s="7" t="s">
        <v>2165</v>
      </c>
      <c r="B707" t="s">
        <v>2166</v>
      </c>
      <c r="C707" s="7" t="s">
        <v>1738</v>
      </c>
      <c r="D707" s="3" t="s">
        <v>1739</v>
      </c>
      <c r="E707" s="3">
        <v>400</v>
      </c>
      <c r="F707" s="3" t="s">
        <v>1669</v>
      </c>
      <c r="G707" s="3" t="s">
        <v>1704</v>
      </c>
      <c r="H707" s="3">
        <v>36</v>
      </c>
      <c r="I707" s="25" t="s">
        <v>1427</v>
      </c>
      <c r="J707" s="26">
        <v>400</v>
      </c>
      <c r="K707" s="26" t="s">
        <v>1669</v>
      </c>
      <c r="L707" s="26" t="s">
        <v>1707</v>
      </c>
      <c r="M707" s="26">
        <v>55</v>
      </c>
      <c r="N707" s="26" t="s">
        <v>1590</v>
      </c>
      <c r="O707" s="16" t="s">
        <v>2177</v>
      </c>
      <c r="P707" s="25" t="s">
        <v>1694</v>
      </c>
      <c r="Q707" s="28" t="str">
        <f t="shared" si="12"/>
        <v>3VA2440-5HN42-0AA0</v>
      </c>
    </row>
    <row r="708" spans="1:17" s="20" customFormat="1" ht="14.45" hidden="1" x14ac:dyDescent="0.3">
      <c r="A708" s="7" t="s">
        <v>2165</v>
      </c>
      <c r="B708" t="s">
        <v>2166</v>
      </c>
      <c r="C708" s="7" t="s">
        <v>1740</v>
      </c>
      <c r="D708" s="3" t="s">
        <v>1741</v>
      </c>
      <c r="E708" s="3">
        <v>630</v>
      </c>
      <c r="F708" s="3" t="s">
        <v>1679</v>
      </c>
      <c r="G708" s="3" t="s">
        <v>1711</v>
      </c>
      <c r="H708" s="3">
        <v>36</v>
      </c>
      <c r="I708" s="25" t="s">
        <v>1427</v>
      </c>
      <c r="J708" s="26">
        <v>630</v>
      </c>
      <c r="K708" s="26" t="s">
        <v>1679</v>
      </c>
      <c r="L708" s="26" t="s">
        <v>1712</v>
      </c>
      <c r="M708" s="26">
        <v>55</v>
      </c>
      <c r="N708" s="26" t="s">
        <v>1590</v>
      </c>
      <c r="O708" s="16" t="s">
        <v>2178</v>
      </c>
      <c r="P708" s="25"/>
      <c r="Q708" s="28" t="str">
        <f t="shared" si="12"/>
        <v>3VA2463-5HN42-0AA0</v>
      </c>
    </row>
    <row r="709" spans="1:17" s="20" customFormat="1" ht="14.45" hidden="1" x14ac:dyDescent="0.3">
      <c r="A709" s="7" t="s">
        <v>2165</v>
      </c>
      <c r="B709" t="s">
        <v>2166</v>
      </c>
      <c r="C709" s="7" t="s">
        <v>1742</v>
      </c>
      <c r="D709" s="3" t="s">
        <v>1743</v>
      </c>
      <c r="E709" s="3">
        <v>630</v>
      </c>
      <c r="F709" s="3" t="s">
        <v>1356</v>
      </c>
      <c r="G709" s="3" t="s">
        <v>1356</v>
      </c>
      <c r="H709" s="3" t="s">
        <v>1356</v>
      </c>
      <c r="I709" s="25" t="s">
        <v>1545</v>
      </c>
      <c r="J709" s="26">
        <v>630</v>
      </c>
      <c r="K709" s="26" t="s">
        <v>1356</v>
      </c>
      <c r="L709" s="26" t="s">
        <v>1356</v>
      </c>
      <c r="M709" s="26" t="s">
        <v>1356</v>
      </c>
      <c r="N709" s="26" t="s">
        <v>1546</v>
      </c>
      <c r="O709" s="16" t="s">
        <v>2179</v>
      </c>
      <c r="P709" s="25"/>
      <c r="Q709" s="28" t="str">
        <f t="shared" ref="Q709:Q772" si="13">HYPERLINK("https://www.novymodeion.cz/vysledky-vyhledavani?q="&amp;O709,O709)</f>
        <v>3VA1463-1AA42-0AA0</v>
      </c>
    </row>
    <row r="710" spans="1:17" s="20" customFormat="1" ht="14.45" hidden="1" x14ac:dyDescent="0.3">
      <c r="A710" s="7" t="s">
        <v>2180</v>
      </c>
      <c r="B710" t="s">
        <v>2181</v>
      </c>
      <c r="C710" s="7" t="s">
        <v>2182</v>
      </c>
      <c r="D710" s="3" t="s">
        <v>2183</v>
      </c>
      <c r="E710" s="3">
        <v>250</v>
      </c>
      <c r="F710" s="3" t="s">
        <v>1552</v>
      </c>
      <c r="G710" s="3" t="s">
        <v>2130</v>
      </c>
      <c r="H710" s="3">
        <v>36</v>
      </c>
      <c r="I710" s="25" t="s">
        <v>1427</v>
      </c>
      <c r="J710" s="26">
        <v>250</v>
      </c>
      <c r="K710" s="26" t="s">
        <v>1552</v>
      </c>
      <c r="L710" s="26" t="s">
        <v>1687</v>
      </c>
      <c r="M710" s="26">
        <v>55</v>
      </c>
      <c r="N710" s="26" t="s">
        <v>1430</v>
      </c>
      <c r="O710" s="16" t="s">
        <v>2171</v>
      </c>
      <c r="P710" s="25"/>
      <c r="Q710" s="28" t="str">
        <f t="shared" si="13"/>
        <v>3VA2425-5HL42-0AA0</v>
      </c>
    </row>
    <row r="711" spans="1:17" s="20" customFormat="1" ht="14.45" hidden="1" x14ac:dyDescent="0.3">
      <c r="A711" s="7" t="s">
        <v>2180</v>
      </c>
      <c r="B711" t="s">
        <v>2181</v>
      </c>
      <c r="C711" s="7" t="s">
        <v>2184</v>
      </c>
      <c r="D711" s="3" t="s">
        <v>2185</v>
      </c>
      <c r="E711" s="3">
        <v>400</v>
      </c>
      <c r="F711" s="3" t="s">
        <v>1669</v>
      </c>
      <c r="G711" s="3" t="s">
        <v>2186</v>
      </c>
      <c r="H711" s="3">
        <v>36</v>
      </c>
      <c r="I711" s="25" t="s">
        <v>1427</v>
      </c>
      <c r="J711" s="26">
        <v>400</v>
      </c>
      <c r="K711" s="26" t="s">
        <v>1669</v>
      </c>
      <c r="L711" s="26" t="s">
        <v>1689</v>
      </c>
      <c r="M711" s="26">
        <v>55</v>
      </c>
      <c r="N711" s="26" t="s">
        <v>1430</v>
      </c>
      <c r="O711" s="16" t="s">
        <v>2172</v>
      </c>
      <c r="P711" s="25" t="s">
        <v>1691</v>
      </c>
      <c r="Q711" s="28" t="str">
        <f t="shared" si="13"/>
        <v>3VA2340-5HL42-0AA0</v>
      </c>
    </row>
    <row r="712" spans="1:17" s="20" customFormat="1" ht="14.45" hidden="1" x14ac:dyDescent="0.3">
      <c r="A712" s="7" t="s">
        <v>2180</v>
      </c>
      <c r="B712" t="s">
        <v>2181</v>
      </c>
      <c r="C712" s="7" t="s">
        <v>2184</v>
      </c>
      <c r="D712" s="3" t="s">
        <v>2185</v>
      </c>
      <c r="E712" s="3">
        <v>400</v>
      </c>
      <c r="F712" s="3" t="s">
        <v>1669</v>
      </c>
      <c r="G712" s="3" t="s">
        <v>2186</v>
      </c>
      <c r="H712" s="3">
        <v>36</v>
      </c>
      <c r="I712" s="25" t="s">
        <v>1427</v>
      </c>
      <c r="J712" s="26">
        <v>400</v>
      </c>
      <c r="K712" s="26" t="s">
        <v>1669</v>
      </c>
      <c r="L712" s="26" t="s">
        <v>1692</v>
      </c>
      <c r="M712" s="26">
        <v>55</v>
      </c>
      <c r="N712" s="26" t="s">
        <v>1430</v>
      </c>
      <c r="O712" s="16" t="s">
        <v>2173</v>
      </c>
      <c r="P712" s="25" t="s">
        <v>1694</v>
      </c>
      <c r="Q712" s="28" t="str">
        <f t="shared" si="13"/>
        <v>3VA2440-5HL42-0AA0</v>
      </c>
    </row>
    <row r="713" spans="1:17" s="20" customFormat="1" ht="14.45" hidden="1" x14ac:dyDescent="0.3">
      <c r="A713" s="7" t="s">
        <v>2180</v>
      </c>
      <c r="B713" t="s">
        <v>2181</v>
      </c>
      <c r="C713" s="7" t="s">
        <v>2187</v>
      </c>
      <c r="D713" s="3" t="s">
        <v>2188</v>
      </c>
      <c r="E713" s="3">
        <v>630</v>
      </c>
      <c r="F713" s="3" t="s">
        <v>1679</v>
      </c>
      <c r="G713" s="3" t="s">
        <v>2189</v>
      </c>
      <c r="H713" s="3">
        <v>36</v>
      </c>
      <c r="I713" s="25" t="s">
        <v>1427</v>
      </c>
      <c r="J713" s="26">
        <v>630</v>
      </c>
      <c r="K713" s="26" t="s">
        <v>1679</v>
      </c>
      <c r="L713" s="26" t="s">
        <v>1695</v>
      </c>
      <c r="M713" s="26">
        <v>55</v>
      </c>
      <c r="N713" s="26" t="s">
        <v>1430</v>
      </c>
      <c r="O713" s="16" t="s">
        <v>2174</v>
      </c>
      <c r="P713" s="25"/>
      <c r="Q713" s="28" t="str">
        <f t="shared" si="13"/>
        <v>3VA2463-5HL42-0AA0</v>
      </c>
    </row>
    <row r="714" spans="1:17" s="20" customFormat="1" ht="14.45" hidden="1" x14ac:dyDescent="0.3">
      <c r="A714" s="7" t="s">
        <v>2180</v>
      </c>
      <c r="B714" t="s">
        <v>2181</v>
      </c>
      <c r="C714" s="7" t="s">
        <v>1742</v>
      </c>
      <c r="D714" s="3" t="s">
        <v>1743</v>
      </c>
      <c r="E714" s="3">
        <v>630</v>
      </c>
      <c r="F714" s="3" t="s">
        <v>1356</v>
      </c>
      <c r="G714" s="3" t="s">
        <v>1356</v>
      </c>
      <c r="H714" s="3" t="s">
        <v>1356</v>
      </c>
      <c r="I714" s="25" t="s">
        <v>1545</v>
      </c>
      <c r="J714" s="26">
        <v>630</v>
      </c>
      <c r="K714" s="26" t="s">
        <v>1356</v>
      </c>
      <c r="L714" s="26" t="s">
        <v>1356</v>
      </c>
      <c r="M714" s="26" t="s">
        <v>1356</v>
      </c>
      <c r="N714" s="26" t="s">
        <v>1546</v>
      </c>
      <c r="O714" s="16" t="s">
        <v>2179</v>
      </c>
      <c r="P714" s="25"/>
      <c r="Q714" s="28" t="str">
        <f t="shared" si="13"/>
        <v>3VA1463-1AA42-0AA0</v>
      </c>
    </row>
    <row r="715" spans="1:17" s="20" customFormat="1" ht="14.45" hidden="1" x14ac:dyDescent="0.3">
      <c r="A715" s="7" t="s">
        <v>2190</v>
      </c>
      <c r="B715" t="s">
        <v>2191</v>
      </c>
      <c r="C715" s="7" t="s">
        <v>1664</v>
      </c>
      <c r="D715" s="3" t="s">
        <v>1665</v>
      </c>
      <c r="E715" s="3">
        <v>250</v>
      </c>
      <c r="F715" s="3" t="s">
        <v>1552</v>
      </c>
      <c r="G715" s="3" t="s">
        <v>1666</v>
      </c>
      <c r="H715" s="3">
        <v>65</v>
      </c>
      <c r="I715" s="25" t="s">
        <v>1450</v>
      </c>
      <c r="J715" s="26">
        <v>125</v>
      </c>
      <c r="K715" s="26" t="s">
        <v>1570</v>
      </c>
      <c r="L715" s="26" t="s">
        <v>1418</v>
      </c>
      <c r="M715" s="26">
        <v>55</v>
      </c>
      <c r="N715" s="26" t="s">
        <v>1362</v>
      </c>
      <c r="O715" s="16" t="s">
        <v>2133</v>
      </c>
      <c r="P715" s="25"/>
      <c r="Q715" s="28" t="str">
        <f t="shared" si="13"/>
        <v>3VA1112-5EF46-0AA0</v>
      </c>
    </row>
    <row r="716" spans="1:17" s="20" customFormat="1" ht="14.45" hidden="1" x14ac:dyDescent="0.3">
      <c r="A716" s="7" t="s">
        <v>2190</v>
      </c>
      <c r="B716" t="s">
        <v>2191</v>
      </c>
      <c r="C716" s="7" t="s">
        <v>1664</v>
      </c>
      <c r="D716" s="3" t="s">
        <v>1665</v>
      </c>
      <c r="E716" s="3">
        <v>250</v>
      </c>
      <c r="F716" s="3" t="s">
        <v>1552</v>
      </c>
      <c r="G716" s="3" t="s">
        <v>1666</v>
      </c>
      <c r="H716" s="3">
        <v>65</v>
      </c>
      <c r="I716" s="25" t="s">
        <v>1450</v>
      </c>
      <c r="J716" s="26">
        <v>160</v>
      </c>
      <c r="K716" s="26" t="s">
        <v>1424</v>
      </c>
      <c r="L716" s="26" t="s">
        <v>1425</v>
      </c>
      <c r="M716" s="26">
        <v>55</v>
      </c>
      <c r="N716" s="26" t="s">
        <v>1362</v>
      </c>
      <c r="O716" s="16" t="s">
        <v>2135</v>
      </c>
      <c r="P716" s="25"/>
      <c r="Q716" s="28" t="str">
        <f t="shared" si="13"/>
        <v>3VA1216-5EF42-0AA0</v>
      </c>
    </row>
    <row r="717" spans="1:17" s="20" customFormat="1" ht="14.45" hidden="1" x14ac:dyDescent="0.3">
      <c r="A717" s="7" t="s">
        <v>2190</v>
      </c>
      <c r="B717" t="s">
        <v>2191</v>
      </c>
      <c r="C717" s="7" t="s">
        <v>1664</v>
      </c>
      <c r="D717" s="3" t="s">
        <v>1665</v>
      </c>
      <c r="E717" s="3">
        <v>250</v>
      </c>
      <c r="F717" s="3" t="s">
        <v>1552</v>
      </c>
      <c r="G717" s="3" t="s">
        <v>1666</v>
      </c>
      <c r="H717" s="3">
        <v>65</v>
      </c>
      <c r="I717" s="25" t="s">
        <v>1450</v>
      </c>
      <c r="J717" s="26">
        <v>200</v>
      </c>
      <c r="K717" s="26" t="s">
        <v>1557</v>
      </c>
      <c r="L717" s="26" t="s">
        <v>1558</v>
      </c>
      <c r="M717" s="26">
        <v>55</v>
      </c>
      <c r="N717" s="26" t="s">
        <v>1362</v>
      </c>
      <c r="O717" s="16" t="s">
        <v>2136</v>
      </c>
      <c r="P717" s="25"/>
      <c r="Q717" s="28" t="str">
        <f t="shared" si="13"/>
        <v>3VA1220-5EF42-0AA0</v>
      </c>
    </row>
    <row r="718" spans="1:17" s="20" customFormat="1" ht="14.45" hidden="1" x14ac:dyDescent="0.3">
      <c r="A718" s="7" t="s">
        <v>2190</v>
      </c>
      <c r="B718" t="s">
        <v>2191</v>
      </c>
      <c r="C718" s="7" t="s">
        <v>1664</v>
      </c>
      <c r="D718" s="3" t="s">
        <v>1665</v>
      </c>
      <c r="E718" s="3">
        <v>250</v>
      </c>
      <c r="F718" s="3" t="s">
        <v>1552</v>
      </c>
      <c r="G718" s="3" t="s">
        <v>1666</v>
      </c>
      <c r="H718" s="3">
        <v>65</v>
      </c>
      <c r="I718" s="25" t="s">
        <v>1450</v>
      </c>
      <c r="J718" s="26">
        <v>250</v>
      </c>
      <c r="K718" s="26" t="s">
        <v>1560</v>
      </c>
      <c r="L718" s="26" t="s">
        <v>1561</v>
      </c>
      <c r="M718" s="26">
        <v>55</v>
      </c>
      <c r="N718" s="26" t="s">
        <v>1362</v>
      </c>
      <c r="O718" s="16" t="s">
        <v>2137</v>
      </c>
      <c r="P718" s="25"/>
      <c r="Q718" s="28" t="str">
        <f t="shared" si="13"/>
        <v>3VA1225-5EF42-0AA0</v>
      </c>
    </row>
    <row r="719" spans="1:17" s="20" customFormat="1" ht="14.45" hidden="1" x14ac:dyDescent="0.3">
      <c r="A719" s="7" t="s">
        <v>2190</v>
      </c>
      <c r="B719" t="s">
        <v>2191</v>
      </c>
      <c r="C719" s="7" t="s">
        <v>1667</v>
      </c>
      <c r="D719" s="3" t="s">
        <v>1668</v>
      </c>
      <c r="E719" s="3">
        <v>400</v>
      </c>
      <c r="F719" s="3" t="s">
        <v>1669</v>
      </c>
      <c r="G719" s="3" t="s">
        <v>1670</v>
      </c>
      <c r="H719" s="3">
        <v>65</v>
      </c>
      <c r="I719" s="25" t="s">
        <v>1450</v>
      </c>
      <c r="J719" s="26">
        <v>200</v>
      </c>
      <c r="K719" s="26" t="s">
        <v>1557</v>
      </c>
      <c r="L719" s="26" t="s">
        <v>1558</v>
      </c>
      <c r="M719" s="26">
        <v>55</v>
      </c>
      <c r="N719" s="26" t="s">
        <v>1362</v>
      </c>
      <c r="O719" s="16" t="s">
        <v>2136</v>
      </c>
      <c r="P719" s="25"/>
      <c r="Q719" s="28" t="str">
        <f t="shared" si="13"/>
        <v>3VA1220-5EF42-0AA0</v>
      </c>
    </row>
    <row r="720" spans="1:17" s="20" customFormat="1" ht="14.45" hidden="1" x14ac:dyDescent="0.3">
      <c r="A720" s="7" t="s">
        <v>2190</v>
      </c>
      <c r="B720" t="s">
        <v>2191</v>
      </c>
      <c r="C720" s="7" t="s">
        <v>1667</v>
      </c>
      <c r="D720" s="3" t="s">
        <v>1668</v>
      </c>
      <c r="E720" s="3">
        <v>400</v>
      </c>
      <c r="F720" s="3" t="s">
        <v>1669</v>
      </c>
      <c r="G720" s="3" t="s">
        <v>1670</v>
      </c>
      <c r="H720" s="3">
        <v>65</v>
      </c>
      <c r="I720" s="25" t="s">
        <v>1450</v>
      </c>
      <c r="J720" s="26">
        <v>250</v>
      </c>
      <c r="K720" s="26" t="s">
        <v>1560</v>
      </c>
      <c r="L720" s="26" t="s">
        <v>1561</v>
      </c>
      <c r="M720" s="26">
        <v>55</v>
      </c>
      <c r="N720" s="26" t="s">
        <v>1362</v>
      </c>
      <c r="O720" s="16" t="s">
        <v>2137</v>
      </c>
      <c r="P720" s="25"/>
      <c r="Q720" s="28" t="str">
        <f t="shared" si="13"/>
        <v>3VA1225-5EF42-0AA0</v>
      </c>
    </row>
    <row r="721" spans="1:17" s="20" customFormat="1" ht="14.45" hidden="1" x14ac:dyDescent="0.3">
      <c r="A721" s="7" t="s">
        <v>2190</v>
      </c>
      <c r="B721" t="s">
        <v>2191</v>
      </c>
      <c r="C721" s="7" t="s">
        <v>1667</v>
      </c>
      <c r="D721" s="3" t="s">
        <v>1668</v>
      </c>
      <c r="E721" s="3">
        <v>400</v>
      </c>
      <c r="F721" s="3" t="s">
        <v>1669</v>
      </c>
      <c r="G721" s="3" t="s">
        <v>1670</v>
      </c>
      <c r="H721" s="3">
        <v>65</v>
      </c>
      <c r="I721" s="25" t="s">
        <v>1450</v>
      </c>
      <c r="J721" s="26">
        <v>320</v>
      </c>
      <c r="K721" s="26" t="s">
        <v>1671</v>
      </c>
      <c r="L721" s="26" t="s">
        <v>1672</v>
      </c>
      <c r="M721" s="26">
        <v>55</v>
      </c>
      <c r="N721" s="26" t="s">
        <v>1362</v>
      </c>
      <c r="O721" s="16" t="s">
        <v>2192</v>
      </c>
      <c r="P721" s="25"/>
      <c r="Q721" s="28" t="str">
        <f t="shared" si="13"/>
        <v>3VA1342-5EF42-0AA0</v>
      </c>
    </row>
    <row r="722" spans="1:17" s="20" customFormat="1" ht="14.45" hidden="1" x14ac:dyDescent="0.3">
      <c r="A722" s="7" t="s">
        <v>2190</v>
      </c>
      <c r="B722" t="s">
        <v>2191</v>
      </c>
      <c r="C722" s="7" t="s">
        <v>1667</v>
      </c>
      <c r="D722" s="3" t="s">
        <v>1668</v>
      </c>
      <c r="E722" s="3">
        <v>400</v>
      </c>
      <c r="F722" s="3" t="s">
        <v>1669</v>
      </c>
      <c r="G722" s="3" t="s">
        <v>1670</v>
      </c>
      <c r="H722" s="3">
        <v>65</v>
      </c>
      <c r="I722" s="25" t="s">
        <v>1450</v>
      </c>
      <c r="J722" s="26">
        <v>400</v>
      </c>
      <c r="K722" s="26" t="s">
        <v>1674</v>
      </c>
      <c r="L722" s="26" t="s">
        <v>1675</v>
      </c>
      <c r="M722" s="26">
        <v>55</v>
      </c>
      <c r="N722" s="26" t="s">
        <v>1362</v>
      </c>
      <c r="O722" s="16" t="s">
        <v>2193</v>
      </c>
      <c r="P722" s="25"/>
      <c r="Q722" s="28" t="str">
        <f t="shared" si="13"/>
        <v>3VA1340-5EF42-0AA0</v>
      </c>
    </row>
    <row r="723" spans="1:17" s="20" customFormat="1" ht="14.45" hidden="1" x14ac:dyDescent="0.3">
      <c r="A723" s="7" t="s">
        <v>2190</v>
      </c>
      <c r="B723" t="s">
        <v>2191</v>
      </c>
      <c r="C723" s="7" t="s">
        <v>1677</v>
      </c>
      <c r="D723" s="3" t="s">
        <v>1678</v>
      </c>
      <c r="E723" s="3">
        <v>630</v>
      </c>
      <c r="F723" s="3" t="s">
        <v>1679</v>
      </c>
      <c r="G723" s="3" t="s">
        <v>1680</v>
      </c>
      <c r="H723" s="3">
        <v>65</v>
      </c>
      <c r="I723" s="25" t="s">
        <v>1450</v>
      </c>
      <c r="J723" s="26">
        <v>320</v>
      </c>
      <c r="K723" s="26" t="s">
        <v>1671</v>
      </c>
      <c r="L723" s="26" t="s">
        <v>1672</v>
      </c>
      <c r="M723" s="26">
        <v>55</v>
      </c>
      <c r="N723" s="26" t="s">
        <v>1362</v>
      </c>
      <c r="O723" s="16" t="s">
        <v>2192</v>
      </c>
      <c r="P723" s="25"/>
      <c r="Q723" s="28" t="str">
        <f t="shared" si="13"/>
        <v>3VA1342-5EF42-0AA0</v>
      </c>
    </row>
    <row r="724" spans="1:17" s="20" customFormat="1" ht="14.45" hidden="1" x14ac:dyDescent="0.3">
      <c r="A724" s="7" t="s">
        <v>2190</v>
      </c>
      <c r="B724" t="s">
        <v>2191</v>
      </c>
      <c r="C724" s="7" t="s">
        <v>1677</v>
      </c>
      <c r="D724" s="3" t="s">
        <v>1678</v>
      </c>
      <c r="E724" s="3">
        <v>630</v>
      </c>
      <c r="F724" s="3" t="s">
        <v>1679</v>
      </c>
      <c r="G724" s="3" t="s">
        <v>1680</v>
      </c>
      <c r="H724" s="3">
        <v>65</v>
      </c>
      <c r="I724" s="25" t="s">
        <v>1450</v>
      </c>
      <c r="J724" s="26">
        <v>400</v>
      </c>
      <c r="K724" s="26" t="s">
        <v>1674</v>
      </c>
      <c r="L724" s="26" t="s">
        <v>1675</v>
      </c>
      <c r="M724" s="26">
        <v>55</v>
      </c>
      <c r="N724" s="26" t="s">
        <v>1362</v>
      </c>
      <c r="O724" s="16" t="s">
        <v>2193</v>
      </c>
      <c r="P724" s="25"/>
      <c r="Q724" s="28" t="str">
        <f t="shared" si="13"/>
        <v>3VA1340-5EF42-0AA0</v>
      </c>
    </row>
    <row r="725" spans="1:17" s="20" customFormat="1" ht="14.45" hidden="1" x14ac:dyDescent="0.3">
      <c r="A725" s="7" t="s">
        <v>2190</v>
      </c>
      <c r="B725" t="s">
        <v>2191</v>
      </c>
      <c r="C725" s="7" t="s">
        <v>1677</v>
      </c>
      <c r="D725" s="3" t="s">
        <v>1678</v>
      </c>
      <c r="E725" s="3">
        <v>630</v>
      </c>
      <c r="F725" s="3" t="s">
        <v>1679</v>
      </c>
      <c r="G725" s="3" t="s">
        <v>1680</v>
      </c>
      <c r="H725" s="3">
        <v>65</v>
      </c>
      <c r="I725" s="25" t="s">
        <v>1450</v>
      </c>
      <c r="J725" s="26">
        <v>500</v>
      </c>
      <c r="K725" s="26" t="s">
        <v>1681</v>
      </c>
      <c r="L725" s="26" t="s">
        <v>1682</v>
      </c>
      <c r="M725" s="26">
        <v>55</v>
      </c>
      <c r="N725" s="26" t="s">
        <v>1362</v>
      </c>
      <c r="O725" s="16" t="s">
        <v>2194</v>
      </c>
      <c r="P725" s="25"/>
      <c r="Q725" s="28" t="str">
        <f t="shared" si="13"/>
        <v>3VA1450-5EF42-0AA0</v>
      </c>
    </row>
    <row r="726" spans="1:17" s="20" customFormat="1" ht="14.45" hidden="1" x14ac:dyDescent="0.3">
      <c r="A726" s="7" t="s">
        <v>2190</v>
      </c>
      <c r="B726" t="s">
        <v>2191</v>
      </c>
      <c r="C726" s="7" t="s">
        <v>1677</v>
      </c>
      <c r="D726" s="3" t="s">
        <v>1678</v>
      </c>
      <c r="E726" s="3">
        <v>630</v>
      </c>
      <c r="F726" s="3" t="s">
        <v>1679</v>
      </c>
      <c r="G726" s="3" t="s">
        <v>1680</v>
      </c>
      <c r="H726" s="3">
        <v>65</v>
      </c>
      <c r="I726" s="25" t="s">
        <v>1450</v>
      </c>
      <c r="J726" s="26">
        <v>630</v>
      </c>
      <c r="K726" s="26" t="s">
        <v>1684</v>
      </c>
      <c r="L726" s="26" t="s">
        <v>1685</v>
      </c>
      <c r="M726" s="26">
        <v>55</v>
      </c>
      <c r="N726" s="26" t="s">
        <v>1362</v>
      </c>
      <c r="O726" s="16" t="s">
        <v>2195</v>
      </c>
      <c r="P726" s="25"/>
      <c r="Q726" s="28" t="str">
        <f t="shared" si="13"/>
        <v>3VA1463-5EF42-0AA0</v>
      </c>
    </row>
    <row r="727" spans="1:17" s="20" customFormat="1" ht="14.45" hidden="1" x14ac:dyDescent="0.3">
      <c r="A727" s="7" t="s">
        <v>2190</v>
      </c>
      <c r="B727" t="s">
        <v>2191</v>
      </c>
      <c r="C727" s="7" t="s">
        <v>1664</v>
      </c>
      <c r="D727" s="3" t="s">
        <v>1665</v>
      </c>
      <c r="E727" s="3">
        <v>250</v>
      </c>
      <c r="F727" s="3" t="s">
        <v>1552</v>
      </c>
      <c r="G727" s="3" t="s">
        <v>1666</v>
      </c>
      <c r="H727" s="3">
        <v>65</v>
      </c>
      <c r="I727" s="25" t="s">
        <v>1427</v>
      </c>
      <c r="J727" s="26">
        <v>250</v>
      </c>
      <c r="K727" s="26" t="s">
        <v>1552</v>
      </c>
      <c r="L727" s="26" t="s">
        <v>1687</v>
      </c>
      <c r="M727" s="26">
        <v>55</v>
      </c>
      <c r="N727" s="26" t="s">
        <v>1430</v>
      </c>
      <c r="O727" s="16" t="s">
        <v>2171</v>
      </c>
      <c r="P727" s="25"/>
      <c r="Q727" s="28" t="str">
        <f t="shared" si="13"/>
        <v>3VA2425-5HL42-0AA0</v>
      </c>
    </row>
    <row r="728" spans="1:17" s="20" customFormat="1" ht="14.45" hidden="1" x14ac:dyDescent="0.3">
      <c r="A728" s="7" t="s">
        <v>2190</v>
      </c>
      <c r="B728" t="s">
        <v>2191</v>
      </c>
      <c r="C728" s="7" t="s">
        <v>1667</v>
      </c>
      <c r="D728" s="3" t="s">
        <v>1668</v>
      </c>
      <c r="E728" s="3">
        <v>400</v>
      </c>
      <c r="F728" s="3" t="s">
        <v>1669</v>
      </c>
      <c r="G728" s="3" t="s">
        <v>1670</v>
      </c>
      <c r="H728" s="3">
        <v>65</v>
      </c>
      <c r="I728" s="25" t="s">
        <v>1427</v>
      </c>
      <c r="J728" s="26">
        <v>400</v>
      </c>
      <c r="K728" s="26" t="s">
        <v>1669</v>
      </c>
      <c r="L728" s="26" t="s">
        <v>1689</v>
      </c>
      <c r="M728" s="26">
        <v>55</v>
      </c>
      <c r="N728" s="26" t="s">
        <v>1430</v>
      </c>
      <c r="O728" s="16" t="s">
        <v>2172</v>
      </c>
      <c r="P728" s="25" t="s">
        <v>1691</v>
      </c>
      <c r="Q728" s="28" t="str">
        <f t="shared" si="13"/>
        <v>3VA2340-5HL42-0AA0</v>
      </c>
    </row>
    <row r="729" spans="1:17" s="20" customFormat="1" ht="14.45" hidden="1" x14ac:dyDescent="0.3">
      <c r="A729" s="7" t="s">
        <v>2190</v>
      </c>
      <c r="B729" t="s">
        <v>2191</v>
      </c>
      <c r="C729" s="7" t="s">
        <v>1667</v>
      </c>
      <c r="D729" s="3" t="s">
        <v>1668</v>
      </c>
      <c r="E729" s="3">
        <v>400</v>
      </c>
      <c r="F729" s="3" t="s">
        <v>1669</v>
      </c>
      <c r="G729" s="3" t="s">
        <v>1670</v>
      </c>
      <c r="H729" s="3">
        <v>65</v>
      </c>
      <c r="I729" s="25" t="s">
        <v>1427</v>
      </c>
      <c r="J729" s="26">
        <v>400</v>
      </c>
      <c r="K729" s="26" t="s">
        <v>1669</v>
      </c>
      <c r="L729" s="26" t="s">
        <v>1692</v>
      </c>
      <c r="M729" s="26">
        <v>55</v>
      </c>
      <c r="N729" s="26" t="s">
        <v>1430</v>
      </c>
      <c r="O729" s="16" t="s">
        <v>2173</v>
      </c>
      <c r="P729" s="25" t="s">
        <v>1694</v>
      </c>
      <c r="Q729" s="28" t="str">
        <f t="shared" si="13"/>
        <v>3VA2440-5HL42-0AA0</v>
      </c>
    </row>
    <row r="730" spans="1:17" s="20" customFormat="1" ht="14.45" hidden="1" x14ac:dyDescent="0.3">
      <c r="A730" s="7" t="s">
        <v>2190</v>
      </c>
      <c r="B730" t="s">
        <v>2191</v>
      </c>
      <c r="C730" s="7" t="s">
        <v>1677</v>
      </c>
      <c r="D730" s="3" t="s">
        <v>1678</v>
      </c>
      <c r="E730" s="3">
        <v>630</v>
      </c>
      <c r="F730" s="3" t="s">
        <v>1679</v>
      </c>
      <c r="G730" s="3" t="s">
        <v>1680</v>
      </c>
      <c r="H730" s="3">
        <v>65</v>
      </c>
      <c r="I730" s="25" t="s">
        <v>1427</v>
      </c>
      <c r="J730" s="26">
        <v>630</v>
      </c>
      <c r="K730" s="26" t="s">
        <v>1679</v>
      </c>
      <c r="L730" s="26" t="s">
        <v>1695</v>
      </c>
      <c r="M730" s="26">
        <v>55</v>
      </c>
      <c r="N730" s="26" t="s">
        <v>1430</v>
      </c>
      <c r="O730" s="16" t="s">
        <v>2174</v>
      </c>
      <c r="P730" s="25"/>
      <c r="Q730" s="28" t="str">
        <f t="shared" si="13"/>
        <v>3VA2463-5HL42-0AA0</v>
      </c>
    </row>
    <row r="731" spans="1:17" s="20" customFormat="1" ht="14.45" hidden="1" x14ac:dyDescent="0.3">
      <c r="A731" s="7" t="s">
        <v>2190</v>
      </c>
      <c r="B731" t="s">
        <v>2191</v>
      </c>
      <c r="C731" s="7" t="s">
        <v>1697</v>
      </c>
      <c r="D731" s="3" t="s">
        <v>1698</v>
      </c>
      <c r="E731" s="3">
        <v>250</v>
      </c>
      <c r="F731" s="3" t="s">
        <v>1552</v>
      </c>
      <c r="G731" s="3" t="s">
        <v>1699</v>
      </c>
      <c r="H731" s="3">
        <v>65</v>
      </c>
      <c r="I731" s="25" t="s">
        <v>1427</v>
      </c>
      <c r="J731" s="26">
        <v>250</v>
      </c>
      <c r="K731" s="26" t="s">
        <v>1552</v>
      </c>
      <c r="L731" s="26" t="s">
        <v>1700</v>
      </c>
      <c r="M731" s="26">
        <v>55</v>
      </c>
      <c r="N731" s="26" t="s">
        <v>1590</v>
      </c>
      <c r="O731" s="16" t="s">
        <v>2175</v>
      </c>
      <c r="P731" s="25"/>
      <c r="Q731" s="28" t="str">
        <f t="shared" si="13"/>
        <v>3VA2425-5HN42-0AA0</v>
      </c>
    </row>
    <row r="732" spans="1:17" s="20" customFormat="1" ht="14.45" hidden="1" x14ac:dyDescent="0.3">
      <c r="A732" s="7" t="s">
        <v>2190</v>
      </c>
      <c r="B732" t="s">
        <v>2191</v>
      </c>
      <c r="C732" s="7" t="s">
        <v>1702</v>
      </c>
      <c r="D732" s="3" t="s">
        <v>1703</v>
      </c>
      <c r="E732" s="3">
        <v>400</v>
      </c>
      <c r="F732" s="3" t="s">
        <v>1669</v>
      </c>
      <c r="G732" s="3" t="s">
        <v>1704</v>
      </c>
      <c r="H732" s="3">
        <v>65</v>
      </c>
      <c r="I732" s="25" t="s">
        <v>1427</v>
      </c>
      <c r="J732" s="26">
        <v>400</v>
      </c>
      <c r="K732" s="26" t="s">
        <v>1669</v>
      </c>
      <c r="L732" s="26" t="s">
        <v>1705</v>
      </c>
      <c r="M732" s="26">
        <v>55</v>
      </c>
      <c r="N732" s="26" t="s">
        <v>1590</v>
      </c>
      <c r="O732" s="16" t="s">
        <v>2176</v>
      </c>
      <c r="P732" s="25" t="s">
        <v>1691</v>
      </c>
      <c r="Q732" s="28" t="str">
        <f t="shared" si="13"/>
        <v>3VA2340-5HN42-0AA0</v>
      </c>
    </row>
    <row r="733" spans="1:17" s="20" customFormat="1" ht="14.45" hidden="1" x14ac:dyDescent="0.3">
      <c r="A733" s="7" t="s">
        <v>2190</v>
      </c>
      <c r="B733" t="s">
        <v>2191</v>
      </c>
      <c r="C733" s="7" t="s">
        <v>1702</v>
      </c>
      <c r="D733" s="3" t="s">
        <v>1703</v>
      </c>
      <c r="E733" s="3">
        <v>400</v>
      </c>
      <c r="F733" s="3" t="s">
        <v>1669</v>
      </c>
      <c r="G733" s="3" t="s">
        <v>1704</v>
      </c>
      <c r="H733" s="3">
        <v>65</v>
      </c>
      <c r="I733" s="25" t="s">
        <v>1427</v>
      </c>
      <c r="J733" s="26">
        <v>400</v>
      </c>
      <c r="K733" s="26" t="s">
        <v>1669</v>
      </c>
      <c r="L733" s="26" t="s">
        <v>1707</v>
      </c>
      <c r="M733" s="26">
        <v>55</v>
      </c>
      <c r="N733" s="26" t="s">
        <v>1590</v>
      </c>
      <c r="O733" s="16" t="s">
        <v>2177</v>
      </c>
      <c r="P733" s="25" t="s">
        <v>1694</v>
      </c>
      <c r="Q733" s="28" t="str">
        <f t="shared" si="13"/>
        <v>3VA2440-5HN42-0AA0</v>
      </c>
    </row>
    <row r="734" spans="1:17" s="20" customFormat="1" ht="14.45" hidden="1" x14ac:dyDescent="0.3">
      <c r="A734" s="7" t="s">
        <v>2190</v>
      </c>
      <c r="B734" t="s">
        <v>2191</v>
      </c>
      <c r="C734" s="7" t="s">
        <v>1709</v>
      </c>
      <c r="D734" s="3" t="s">
        <v>1710</v>
      </c>
      <c r="E734" s="3">
        <v>630</v>
      </c>
      <c r="F734" s="3" t="s">
        <v>1679</v>
      </c>
      <c r="G734" s="3" t="s">
        <v>1711</v>
      </c>
      <c r="H734" s="3">
        <v>65</v>
      </c>
      <c r="I734" s="25" t="s">
        <v>1427</v>
      </c>
      <c r="J734" s="26">
        <v>630</v>
      </c>
      <c r="K734" s="26" t="s">
        <v>1679</v>
      </c>
      <c r="L734" s="26" t="s">
        <v>1712</v>
      </c>
      <c r="M734" s="26">
        <v>55</v>
      </c>
      <c r="N734" s="26" t="s">
        <v>1590</v>
      </c>
      <c r="O734" s="16" t="s">
        <v>2178</v>
      </c>
      <c r="P734" s="25"/>
      <c r="Q734" s="28" t="str">
        <f t="shared" si="13"/>
        <v>3VA2463-5HN42-0AA0</v>
      </c>
    </row>
    <row r="735" spans="1:17" s="20" customFormat="1" ht="14.45" hidden="1" x14ac:dyDescent="0.3">
      <c r="A735" s="7" t="s">
        <v>2190</v>
      </c>
      <c r="B735" t="s">
        <v>2191</v>
      </c>
      <c r="C735" s="7" t="s">
        <v>1697</v>
      </c>
      <c r="D735" s="3" t="s">
        <v>1698</v>
      </c>
      <c r="E735" s="3">
        <v>250</v>
      </c>
      <c r="F735" s="3" t="s">
        <v>1552</v>
      </c>
      <c r="G735" s="3" t="s">
        <v>1699</v>
      </c>
      <c r="H735" s="3">
        <v>65</v>
      </c>
      <c r="I735" s="25" t="s">
        <v>1475</v>
      </c>
      <c r="J735" s="26" t="s">
        <v>1356</v>
      </c>
      <c r="K735" s="26" t="s">
        <v>1356</v>
      </c>
      <c r="L735" s="26" t="s">
        <v>1356</v>
      </c>
      <c r="M735" s="26" t="s">
        <v>1356</v>
      </c>
      <c r="N735" s="26" t="s">
        <v>1356</v>
      </c>
      <c r="O735" s="18" t="s">
        <v>1356</v>
      </c>
      <c r="P735" s="25" t="s">
        <v>2012</v>
      </c>
      <c r="Q735" s="28"/>
    </row>
    <row r="736" spans="1:17" s="20" customFormat="1" ht="14.45" hidden="1" x14ac:dyDescent="0.3">
      <c r="A736" s="7" t="s">
        <v>2190</v>
      </c>
      <c r="B736" t="s">
        <v>2191</v>
      </c>
      <c r="C736" s="7" t="s">
        <v>1702</v>
      </c>
      <c r="D736" s="3" t="s">
        <v>1703</v>
      </c>
      <c r="E736" s="3">
        <v>400</v>
      </c>
      <c r="F736" s="3" t="s">
        <v>1669</v>
      </c>
      <c r="G736" s="3" t="s">
        <v>1704</v>
      </c>
      <c r="H736" s="3">
        <v>65</v>
      </c>
      <c r="I736" s="25" t="s">
        <v>1475</v>
      </c>
      <c r="J736" s="26" t="s">
        <v>1356</v>
      </c>
      <c r="K736" s="26" t="s">
        <v>1356</v>
      </c>
      <c r="L736" s="26" t="s">
        <v>1356</v>
      </c>
      <c r="M736" s="26" t="s">
        <v>1356</v>
      </c>
      <c r="N736" s="26" t="s">
        <v>1356</v>
      </c>
      <c r="O736" s="18" t="s">
        <v>1356</v>
      </c>
      <c r="P736" s="25" t="s">
        <v>2012</v>
      </c>
      <c r="Q736" s="28"/>
    </row>
    <row r="737" spans="1:17" s="20" customFormat="1" ht="14.45" hidden="1" x14ac:dyDescent="0.3">
      <c r="A737" s="7" t="s">
        <v>2190</v>
      </c>
      <c r="B737" t="s">
        <v>2191</v>
      </c>
      <c r="C737" s="7" t="s">
        <v>1709</v>
      </c>
      <c r="D737" s="3" t="s">
        <v>1710</v>
      </c>
      <c r="E737" s="3">
        <v>630</v>
      </c>
      <c r="F737" s="3" t="s">
        <v>1679</v>
      </c>
      <c r="G737" s="3" t="s">
        <v>1711</v>
      </c>
      <c r="H737" s="3">
        <v>65</v>
      </c>
      <c r="I737" s="25" t="s">
        <v>1475</v>
      </c>
      <c r="J737" s="26" t="s">
        <v>1356</v>
      </c>
      <c r="K737" s="26" t="s">
        <v>1356</v>
      </c>
      <c r="L737" s="26" t="s">
        <v>1356</v>
      </c>
      <c r="M737" s="26" t="s">
        <v>1356</v>
      </c>
      <c r="N737" s="26" t="s">
        <v>1356</v>
      </c>
      <c r="O737" s="18" t="s">
        <v>1356</v>
      </c>
      <c r="P737" s="25" t="s">
        <v>2012</v>
      </c>
      <c r="Q737" s="28"/>
    </row>
    <row r="738" spans="1:17" s="20" customFormat="1" ht="14.45" hidden="1" x14ac:dyDescent="0.3">
      <c r="A738" s="7" t="s">
        <v>2190</v>
      </c>
      <c r="B738" t="s">
        <v>2191</v>
      </c>
      <c r="C738" s="7" t="s">
        <v>1709</v>
      </c>
      <c r="D738" s="3" t="s">
        <v>1710</v>
      </c>
      <c r="E738" s="3">
        <v>630</v>
      </c>
      <c r="F738" s="3" t="s">
        <v>1679</v>
      </c>
      <c r="G738" s="3" t="s">
        <v>1711</v>
      </c>
      <c r="H738" s="3">
        <v>65</v>
      </c>
      <c r="I738" s="25" t="s">
        <v>1475</v>
      </c>
      <c r="J738" s="26" t="s">
        <v>1356</v>
      </c>
      <c r="K738" s="26" t="s">
        <v>1356</v>
      </c>
      <c r="L738" s="26" t="s">
        <v>1356</v>
      </c>
      <c r="M738" s="26" t="s">
        <v>1356</v>
      </c>
      <c r="N738" s="26" t="s">
        <v>1356</v>
      </c>
      <c r="O738" s="18" t="s">
        <v>1356</v>
      </c>
      <c r="P738" s="25" t="s">
        <v>2012</v>
      </c>
      <c r="Q738" s="28"/>
    </row>
    <row r="739" spans="1:17" s="20" customFormat="1" ht="14.45" hidden="1" x14ac:dyDescent="0.3">
      <c r="A739" s="7" t="s">
        <v>2190</v>
      </c>
      <c r="B739" t="s">
        <v>2191</v>
      </c>
      <c r="C739" s="7" t="s">
        <v>1709</v>
      </c>
      <c r="D739" s="3" t="s">
        <v>1710</v>
      </c>
      <c r="E739" s="3">
        <v>630</v>
      </c>
      <c r="F739" s="3" t="s">
        <v>1679</v>
      </c>
      <c r="G739" s="3" t="s">
        <v>1711</v>
      </c>
      <c r="H739" s="3">
        <v>65</v>
      </c>
      <c r="I739" s="25" t="s">
        <v>1475</v>
      </c>
      <c r="J739" s="26" t="s">
        <v>1356</v>
      </c>
      <c r="K739" s="26" t="s">
        <v>1356</v>
      </c>
      <c r="L739" s="26" t="s">
        <v>1356</v>
      </c>
      <c r="M739" s="26" t="s">
        <v>1356</v>
      </c>
      <c r="N739" s="26" t="s">
        <v>1356</v>
      </c>
      <c r="O739" s="18" t="s">
        <v>1356</v>
      </c>
      <c r="P739" s="25" t="s">
        <v>2012</v>
      </c>
      <c r="Q739" s="28"/>
    </row>
    <row r="740" spans="1:17" s="20" customFormat="1" ht="14.45" hidden="1" x14ac:dyDescent="0.3">
      <c r="A740" s="7" t="s">
        <v>2190</v>
      </c>
      <c r="B740" t="s">
        <v>2191</v>
      </c>
      <c r="C740" s="7" t="s">
        <v>1726</v>
      </c>
      <c r="D740" s="3" t="s">
        <v>1727</v>
      </c>
      <c r="E740" s="3">
        <v>250</v>
      </c>
      <c r="F740" s="3">
        <v>250</v>
      </c>
      <c r="G740" s="3">
        <v>1000</v>
      </c>
      <c r="H740" s="3">
        <v>65</v>
      </c>
      <c r="I740" s="25" t="s">
        <v>1450</v>
      </c>
      <c r="J740" s="26">
        <v>250</v>
      </c>
      <c r="K740" s="26" t="s">
        <v>1560</v>
      </c>
      <c r="L740" s="26" t="s">
        <v>1561</v>
      </c>
      <c r="M740" s="26">
        <v>55</v>
      </c>
      <c r="N740" s="26" t="s">
        <v>1362</v>
      </c>
      <c r="O740" s="16" t="s">
        <v>2137</v>
      </c>
      <c r="P740" s="25"/>
      <c r="Q740" s="28" t="str">
        <f t="shared" si="13"/>
        <v>3VA1225-5EF42-0AA0</v>
      </c>
    </row>
    <row r="741" spans="1:17" s="20" customFormat="1" ht="14.45" hidden="1" x14ac:dyDescent="0.3">
      <c r="A741" s="7" t="s">
        <v>2190</v>
      </c>
      <c r="B741" t="s">
        <v>2191</v>
      </c>
      <c r="C741" s="7" t="s">
        <v>1728</v>
      </c>
      <c r="D741" s="3" t="s">
        <v>1729</v>
      </c>
      <c r="E741" s="3">
        <v>315</v>
      </c>
      <c r="F741" s="3">
        <v>315</v>
      </c>
      <c r="G741" s="3">
        <v>1260</v>
      </c>
      <c r="H741" s="3">
        <v>65</v>
      </c>
      <c r="I741" s="25" t="s">
        <v>1450</v>
      </c>
      <c r="J741" s="26">
        <v>320</v>
      </c>
      <c r="K741" s="25" t="s">
        <v>1671</v>
      </c>
      <c r="L741" s="26" t="s">
        <v>1672</v>
      </c>
      <c r="M741" s="26">
        <v>55</v>
      </c>
      <c r="N741" s="26" t="s">
        <v>1362</v>
      </c>
      <c r="O741" s="32" t="s">
        <v>2192</v>
      </c>
      <c r="P741" s="25"/>
      <c r="Q741" s="28" t="str">
        <f t="shared" si="13"/>
        <v>3VA1342-5EF42-0AA0</v>
      </c>
    </row>
    <row r="742" spans="1:17" s="20" customFormat="1" ht="14.45" hidden="1" x14ac:dyDescent="0.3">
      <c r="A742" s="7" t="s">
        <v>2190</v>
      </c>
      <c r="B742" t="s">
        <v>2191</v>
      </c>
      <c r="C742" s="7" t="s">
        <v>1730</v>
      </c>
      <c r="D742" s="3" t="s">
        <v>1731</v>
      </c>
      <c r="E742" s="3">
        <v>400</v>
      </c>
      <c r="F742" s="3">
        <v>400</v>
      </c>
      <c r="G742" s="3">
        <v>1600</v>
      </c>
      <c r="H742" s="3">
        <v>65</v>
      </c>
      <c r="I742" s="25" t="s">
        <v>1450</v>
      </c>
      <c r="J742" s="26">
        <v>400</v>
      </c>
      <c r="K742" s="25" t="s">
        <v>1674</v>
      </c>
      <c r="L742" s="26" t="s">
        <v>1675</v>
      </c>
      <c r="M742" s="26">
        <v>55</v>
      </c>
      <c r="N742" s="26" t="s">
        <v>1362</v>
      </c>
      <c r="O742" s="32" t="s">
        <v>2193</v>
      </c>
      <c r="P742" s="25"/>
      <c r="Q742" s="28" t="str">
        <f t="shared" si="13"/>
        <v>3VA1340-5EF42-0AA0</v>
      </c>
    </row>
    <row r="743" spans="1:17" s="20" customFormat="1" ht="14.45" hidden="1" x14ac:dyDescent="0.3">
      <c r="A743" s="7" t="s">
        <v>2190</v>
      </c>
      <c r="B743" t="s">
        <v>2191</v>
      </c>
      <c r="C743" s="7" t="s">
        <v>1732</v>
      </c>
      <c r="D743" s="3" t="s">
        <v>1733</v>
      </c>
      <c r="E743" s="3">
        <v>500</v>
      </c>
      <c r="F743" s="3">
        <v>500</v>
      </c>
      <c r="G743" s="3">
        <v>2000</v>
      </c>
      <c r="H743" s="3">
        <v>65</v>
      </c>
      <c r="I743" s="25" t="s">
        <v>1450</v>
      </c>
      <c r="J743" s="26">
        <v>500</v>
      </c>
      <c r="K743" s="26" t="s">
        <v>1681</v>
      </c>
      <c r="L743" s="26" t="s">
        <v>1682</v>
      </c>
      <c r="M743" s="26">
        <v>55</v>
      </c>
      <c r="N743" s="26" t="s">
        <v>1362</v>
      </c>
      <c r="O743" s="16" t="s">
        <v>2194</v>
      </c>
      <c r="P743" s="25"/>
      <c r="Q743" s="28" t="str">
        <f t="shared" si="13"/>
        <v>3VA1450-5EF42-0AA0</v>
      </c>
    </row>
    <row r="744" spans="1:17" s="20" customFormat="1" ht="14.45" hidden="1" x14ac:dyDescent="0.3">
      <c r="A744" s="7" t="s">
        <v>2190</v>
      </c>
      <c r="B744" t="s">
        <v>2191</v>
      </c>
      <c r="C744" s="7" t="s">
        <v>1734</v>
      </c>
      <c r="D744" s="3" t="s">
        <v>1735</v>
      </c>
      <c r="E744" s="3">
        <v>630</v>
      </c>
      <c r="F744" s="3">
        <v>630</v>
      </c>
      <c r="G744" s="3">
        <v>2520</v>
      </c>
      <c r="H744" s="3">
        <v>65</v>
      </c>
      <c r="I744" s="25" t="s">
        <v>1450</v>
      </c>
      <c r="J744" s="26">
        <v>630</v>
      </c>
      <c r="K744" s="26" t="s">
        <v>1684</v>
      </c>
      <c r="L744" s="26" t="s">
        <v>1685</v>
      </c>
      <c r="M744" s="26">
        <v>55</v>
      </c>
      <c r="N744" s="26" t="s">
        <v>1362</v>
      </c>
      <c r="O744" s="16" t="s">
        <v>2195</v>
      </c>
      <c r="P744" s="25"/>
      <c r="Q744" s="28" t="str">
        <f t="shared" si="13"/>
        <v>3VA1463-5EF42-0AA0</v>
      </c>
    </row>
    <row r="745" spans="1:17" s="20" customFormat="1" ht="14.45" hidden="1" x14ac:dyDescent="0.3">
      <c r="A745" s="7" t="s">
        <v>2190</v>
      </c>
      <c r="B745" t="s">
        <v>2191</v>
      </c>
      <c r="C745" s="7" t="s">
        <v>1736</v>
      </c>
      <c r="D745" s="3" t="s">
        <v>1737</v>
      </c>
      <c r="E745" s="3">
        <v>250</v>
      </c>
      <c r="F745" s="3" t="s">
        <v>1552</v>
      </c>
      <c r="G745" s="3" t="s">
        <v>1699</v>
      </c>
      <c r="H745" s="3">
        <v>65</v>
      </c>
      <c r="I745" s="25" t="s">
        <v>1427</v>
      </c>
      <c r="J745" s="26">
        <v>250</v>
      </c>
      <c r="K745" s="26" t="s">
        <v>1552</v>
      </c>
      <c r="L745" s="26" t="s">
        <v>1700</v>
      </c>
      <c r="M745" s="26">
        <v>55</v>
      </c>
      <c r="N745" s="26" t="s">
        <v>1590</v>
      </c>
      <c r="O745" s="16" t="s">
        <v>2175</v>
      </c>
      <c r="P745" s="25"/>
      <c r="Q745" s="28" t="str">
        <f t="shared" si="13"/>
        <v>3VA2425-5HN42-0AA0</v>
      </c>
    </row>
    <row r="746" spans="1:17" s="20" customFormat="1" ht="14.45" hidden="1" x14ac:dyDescent="0.3">
      <c r="A746" s="7" t="s">
        <v>2190</v>
      </c>
      <c r="B746" t="s">
        <v>2191</v>
      </c>
      <c r="C746" s="7" t="s">
        <v>1738</v>
      </c>
      <c r="D746" s="3" t="s">
        <v>1739</v>
      </c>
      <c r="E746" s="3">
        <v>400</v>
      </c>
      <c r="F746" s="3" t="s">
        <v>1669</v>
      </c>
      <c r="G746" s="3" t="s">
        <v>1704</v>
      </c>
      <c r="H746" s="3">
        <v>65</v>
      </c>
      <c r="I746" s="25" t="s">
        <v>1427</v>
      </c>
      <c r="J746" s="26">
        <v>400</v>
      </c>
      <c r="K746" s="26" t="s">
        <v>1669</v>
      </c>
      <c r="L746" s="26" t="s">
        <v>1705</v>
      </c>
      <c r="M746" s="26">
        <v>55</v>
      </c>
      <c r="N746" s="26" t="s">
        <v>1590</v>
      </c>
      <c r="O746" s="16" t="s">
        <v>2176</v>
      </c>
      <c r="P746" s="25" t="s">
        <v>1691</v>
      </c>
      <c r="Q746" s="28" t="str">
        <f t="shared" si="13"/>
        <v>3VA2340-5HN42-0AA0</v>
      </c>
    </row>
    <row r="747" spans="1:17" s="20" customFormat="1" ht="14.45" hidden="1" x14ac:dyDescent="0.3">
      <c r="A747" s="7" t="s">
        <v>2190</v>
      </c>
      <c r="B747" t="s">
        <v>2191</v>
      </c>
      <c r="C747" s="7" t="s">
        <v>1738</v>
      </c>
      <c r="D747" s="3" t="s">
        <v>1739</v>
      </c>
      <c r="E747" s="3">
        <v>400</v>
      </c>
      <c r="F747" s="3" t="s">
        <v>1669</v>
      </c>
      <c r="G747" s="3" t="s">
        <v>1704</v>
      </c>
      <c r="H747" s="3">
        <v>65</v>
      </c>
      <c r="I747" s="25" t="s">
        <v>1427</v>
      </c>
      <c r="J747" s="26">
        <v>400</v>
      </c>
      <c r="K747" s="26" t="s">
        <v>1669</v>
      </c>
      <c r="L747" s="26" t="s">
        <v>1707</v>
      </c>
      <c r="M747" s="26">
        <v>55</v>
      </c>
      <c r="N747" s="26" t="s">
        <v>1590</v>
      </c>
      <c r="O747" s="16" t="s">
        <v>2177</v>
      </c>
      <c r="P747" s="25" t="s">
        <v>1694</v>
      </c>
      <c r="Q747" s="28" t="str">
        <f t="shared" si="13"/>
        <v>3VA2440-5HN42-0AA0</v>
      </c>
    </row>
    <row r="748" spans="1:17" s="20" customFormat="1" ht="14.45" hidden="1" x14ac:dyDescent="0.3">
      <c r="A748" s="7" t="s">
        <v>2190</v>
      </c>
      <c r="B748" t="s">
        <v>2191</v>
      </c>
      <c r="C748" s="7" t="s">
        <v>1740</v>
      </c>
      <c r="D748" s="3" t="s">
        <v>1741</v>
      </c>
      <c r="E748" s="3">
        <v>630</v>
      </c>
      <c r="F748" s="3" t="s">
        <v>1679</v>
      </c>
      <c r="G748" s="3" t="s">
        <v>1711</v>
      </c>
      <c r="H748" s="3">
        <v>65</v>
      </c>
      <c r="I748" s="25" t="s">
        <v>1427</v>
      </c>
      <c r="J748" s="26">
        <v>630</v>
      </c>
      <c r="K748" s="26" t="s">
        <v>1679</v>
      </c>
      <c r="L748" s="26" t="s">
        <v>1712</v>
      </c>
      <c r="M748" s="26">
        <v>55</v>
      </c>
      <c r="N748" s="26" t="s">
        <v>1590</v>
      </c>
      <c r="O748" s="16" t="s">
        <v>2178</v>
      </c>
      <c r="P748" s="25"/>
      <c r="Q748" s="28" t="str">
        <f t="shared" si="13"/>
        <v>3VA2463-5HN42-0AA0</v>
      </c>
    </row>
    <row r="749" spans="1:17" s="20" customFormat="1" ht="14.45" hidden="1" x14ac:dyDescent="0.3">
      <c r="A749" s="7" t="s">
        <v>2190</v>
      </c>
      <c r="B749" t="s">
        <v>2191</v>
      </c>
      <c r="C749" s="7" t="s">
        <v>1742</v>
      </c>
      <c r="D749" s="3" t="s">
        <v>1743</v>
      </c>
      <c r="E749" s="3">
        <v>630</v>
      </c>
      <c r="F749" s="3" t="s">
        <v>1356</v>
      </c>
      <c r="G749" s="3" t="s">
        <v>1356</v>
      </c>
      <c r="H749" s="3" t="s">
        <v>1356</v>
      </c>
      <c r="I749" s="25" t="s">
        <v>1545</v>
      </c>
      <c r="J749" s="26">
        <v>630</v>
      </c>
      <c r="K749" s="26" t="s">
        <v>1356</v>
      </c>
      <c r="L749" s="26" t="s">
        <v>1356</v>
      </c>
      <c r="M749" s="26" t="s">
        <v>1356</v>
      </c>
      <c r="N749" s="26" t="s">
        <v>1546</v>
      </c>
      <c r="O749" s="16" t="s">
        <v>2179</v>
      </c>
      <c r="P749" s="25"/>
      <c r="Q749" s="28" t="str">
        <f t="shared" si="13"/>
        <v>3VA1463-1AA42-0AA0</v>
      </c>
    </row>
    <row r="750" spans="1:17" s="20" customFormat="1" ht="14.45" hidden="1" x14ac:dyDescent="0.3">
      <c r="A750" s="7" t="s">
        <v>2196</v>
      </c>
      <c r="B750" t="s">
        <v>2197</v>
      </c>
      <c r="C750" s="7" t="s">
        <v>2182</v>
      </c>
      <c r="D750" s="3" t="s">
        <v>2183</v>
      </c>
      <c r="E750" s="3">
        <v>250</v>
      </c>
      <c r="F750" s="3" t="s">
        <v>1552</v>
      </c>
      <c r="G750" s="3" t="s">
        <v>2130</v>
      </c>
      <c r="H750" s="3">
        <v>65</v>
      </c>
      <c r="I750" s="25" t="s">
        <v>1427</v>
      </c>
      <c r="J750" s="26">
        <v>250</v>
      </c>
      <c r="K750" s="26" t="s">
        <v>1552</v>
      </c>
      <c r="L750" s="26" t="s">
        <v>1687</v>
      </c>
      <c r="M750" s="26">
        <v>55</v>
      </c>
      <c r="N750" s="26" t="s">
        <v>1430</v>
      </c>
      <c r="O750" s="16" t="s">
        <v>2171</v>
      </c>
      <c r="P750" s="25"/>
      <c r="Q750" s="28" t="str">
        <f t="shared" si="13"/>
        <v>3VA2425-5HL42-0AA0</v>
      </c>
    </row>
    <row r="751" spans="1:17" s="20" customFormat="1" ht="14.45" hidden="1" x14ac:dyDescent="0.3">
      <c r="A751" s="7" t="s">
        <v>2196</v>
      </c>
      <c r="B751" t="s">
        <v>2197</v>
      </c>
      <c r="C751" s="7" t="s">
        <v>2184</v>
      </c>
      <c r="D751" s="3" t="s">
        <v>2185</v>
      </c>
      <c r="E751" s="3">
        <v>400</v>
      </c>
      <c r="F751" s="3" t="s">
        <v>1669</v>
      </c>
      <c r="G751" s="3" t="s">
        <v>2186</v>
      </c>
      <c r="H751" s="3">
        <v>65</v>
      </c>
      <c r="I751" s="25" t="s">
        <v>1427</v>
      </c>
      <c r="J751" s="26">
        <v>400</v>
      </c>
      <c r="K751" s="26" t="s">
        <v>1669</v>
      </c>
      <c r="L751" s="26" t="s">
        <v>1689</v>
      </c>
      <c r="M751" s="26">
        <v>55</v>
      </c>
      <c r="N751" s="26" t="s">
        <v>1430</v>
      </c>
      <c r="O751" s="16" t="s">
        <v>2172</v>
      </c>
      <c r="P751" s="25" t="s">
        <v>1691</v>
      </c>
      <c r="Q751" s="28" t="str">
        <f t="shared" si="13"/>
        <v>3VA2340-5HL42-0AA0</v>
      </c>
    </row>
    <row r="752" spans="1:17" s="20" customFormat="1" ht="14.45" hidden="1" x14ac:dyDescent="0.3">
      <c r="A752" s="7" t="s">
        <v>2196</v>
      </c>
      <c r="B752" t="s">
        <v>2197</v>
      </c>
      <c r="C752" s="7" t="s">
        <v>2184</v>
      </c>
      <c r="D752" s="3" t="s">
        <v>2185</v>
      </c>
      <c r="E752" s="3">
        <v>400</v>
      </c>
      <c r="F752" s="3" t="s">
        <v>1669</v>
      </c>
      <c r="G752" s="3" t="s">
        <v>2186</v>
      </c>
      <c r="H752" s="3">
        <v>65</v>
      </c>
      <c r="I752" s="25" t="s">
        <v>1427</v>
      </c>
      <c r="J752" s="26">
        <v>400</v>
      </c>
      <c r="K752" s="26" t="s">
        <v>1669</v>
      </c>
      <c r="L752" s="26" t="s">
        <v>1692</v>
      </c>
      <c r="M752" s="26">
        <v>55</v>
      </c>
      <c r="N752" s="26" t="s">
        <v>1430</v>
      </c>
      <c r="O752" s="16" t="s">
        <v>2173</v>
      </c>
      <c r="P752" s="25" t="s">
        <v>1694</v>
      </c>
      <c r="Q752" s="28" t="str">
        <f t="shared" si="13"/>
        <v>3VA2440-5HL42-0AA0</v>
      </c>
    </row>
    <row r="753" spans="1:17" s="20" customFormat="1" ht="14.45" hidden="1" x14ac:dyDescent="0.3">
      <c r="A753" s="7" t="s">
        <v>2196</v>
      </c>
      <c r="B753" t="s">
        <v>2197</v>
      </c>
      <c r="C753" s="7" t="s">
        <v>2187</v>
      </c>
      <c r="D753" s="3" t="s">
        <v>2188</v>
      </c>
      <c r="E753" s="3">
        <v>630</v>
      </c>
      <c r="F753" s="3" t="s">
        <v>1679</v>
      </c>
      <c r="G753" s="3" t="s">
        <v>2189</v>
      </c>
      <c r="H753" s="3">
        <v>65</v>
      </c>
      <c r="I753" s="25" t="s">
        <v>1427</v>
      </c>
      <c r="J753" s="26">
        <v>630</v>
      </c>
      <c r="K753" s="26" t="s">
        <v>1679</v>
      </c>
      <c r="L753" s="26" t="s">
        <v>1695</v>
      </c>
      <c r="M753" s="26">
        <v>55</v>
      </c>
      <c r="N753" s="26" t="s">
        <v>1430</v>
      </c>
      <c r="O753" s="16" t="s">
        <v>2174</v>
      </c>
      <c r="P753" s="25"/>
      <c r="Q753" s="28" t="str">
        <f t="shared" si="13"/>
        <v>3VA2463-5HL42-0AA0</v>
      </c>
    </row>
    <row r="754" spans="1:17" s="20" customFormat="1" ht="14.45" hidden="1" x14ac:dyDescent="0.3">
      <c r="A754" s="7" t="s">
        <v>2196</v>
      </c>
      <c r="B754" t="s">
        <v>2197</v>
      </c>
      <c r="C754" s="7" t="s">
        <v>1742</v>
      </c>
      <c r="D754" s="3" t="s">
        <v>1743</v>
      </c>
      <c r="E754" s="3">
        <v>630</v>
      </c>
      <c r="F754" s="3" t="s">
        <v>1356</v>
      </c>
      <c r="G754" s="3" t="s">
        <v>1356</v>
      </c>
      <c r="H754" s="3" t="s">
        <v>1356</v>
      </c>
      <c r="I754" s="25" t="s">
        <v>1545</v>
      </c>
      <c r="J754" s="26">
        <v>630</v>
      </c>
      <c r="K754" s="26" t="s">
        <v>1356</v>
      </c>
      <c r="L754" s="26" t="s">
        <v>1356</v>
      </c>
      <c r="M754" s="26" t="s">
        <v>1356</v>
      </c>
      <c r="N754" s="26" t="s">
        <v>1546</v>
      </c>
      <c r="O754" s="16" t="s">
        <v>2179</v>
      </c>
      <c r="P754" s="25"/>
      <c r="Q754" s="28" t="str">
        <f t="shared" si="13"/>
        <v>3VA1463-1AA42-0AA0</v>
      </c>
    </row>
    <row r="755" spans="1:17" s="20" customFormat="1" ht="14.45" hidden="1" x14ac:dyDescent="0.3">
      <c r="A755" s="7" t="s">
        <v>2190</v>
      </c>
      <c r="B755" t="s">
        <v>2191</v>
      </c>
      <c r="C755" s="7" t="s">
        <v>1664</v>
      </c>
      <c r="D755" s="3" t="s">
        <v>1665</v>
      </c>
      <c r="E755" s="3">
        <v>250</v>
      </c>
      <c r="F755" s="3" t="s">
        <v>1552</v>
      </c>
      <c r="G755" s="3" t="s">
        <v>1666</v>
      </c>
      <c r="H755" s="3">
        <v>65</v>
      </c>
      <c r="I755" s="25" t="s">
        <v>1450</v>
      </c>
      <c r="J755" s="26">
        <v>125</v>
      </c>
      <c r="K755" s="26" t="s">
        <v>1570</v>
      </c>
      <c r="L755" s="26" t="s">
        <v>1418</v>
      </c>
      <c r="M755" s="26">
        <v>70</v>
      </c>
      <c r="N755" s="26" t="s">
        <v>1362</v>
      </c>
      <c r="O755" s="16" t="s">
        <v>2143</v>
      </c>
      <c r="P755" s="25"/>
      <c r="Q755" s="28" t="str">
        <f t="shared" si="13"/>
        <v>3VA1112-6EF46-0AA0</v>
      </c>
    </row>
    <row r="756" spans="1:17" s="20" customFormat="1" ht="14.45" hidden="1" x14ac:dyDescent="0.3">
      <c r="A756" s="7" t="s">
        <v>2190</v>
      </c>
      <c r="B756" t="s">
        <v>2191</v>
      </c>
      <c r="C756" s="7" t="s">
        <v>1664</v>
      </c>
      <c r="D756" s="3" t="s">
        <v>1665</v>
      </c>
      <c r="E756" s="3">
        <v>250</v>
      </c>
      <c r="F756" s="3" t="s">
        <v>1552</v>
      </c>
      <c r="G756" s="3" t="s">
        <v>1666</v>
      </c>
      <c r="H756" s="3">
        <v>65</v>
      </c>
      <c r="I756" s="25" t="s">
        <v>1450</v>
      </c>
      <c r="J756" s="26">
        <v>160</v>
      </c>
      <c r="K756" s="26" t="s">
        <v>1424</v>
      </c>
      <c r="L756" s="26" t="s">
        <v>1425</v>
      </c>
      <c r="M756" s="26">
        <v>70</v>
      </c>
      <c r="N756" s="26" t="s">
        <v>1362</v>
      </c>
      <c r="O756" s="16" t="s">
        <v>2145</v>
      </c>
      <c r="P756" s="25"/>
      <c r="Q756" s="28" t="str">
        <f t="shared" si="13"/>
        <v>3VA1216-6EF42-0AA0</v>
      </c>
    </row>
    <row r="757" spans="1:17" s="20" customFormat="1" ht="14.45" hidden="1" x14ac:dyDescent="0.3">
      <c r="A757" s="7" t="s">
        <v>2190</v>
      </c>
      <c r="B757" t="s">
        <v>2191</v>
      </c>
      <c r="C757" s="7" t="s">
        <v>1664</v>
      </c>
      <c r="D757" s="3" t="s">
        <v>1665</v>
      </c>
      <c r="E757" s="3">
        <v>250</v>
      </c>
      <c r="F757" s="3" t="s">
        <v>1552</v>
      </c>
      <c r="G757" s="3" t="s">
        <v>1666</v>
      </c>
      <c r="H757" s="3">
        <v>65</v>
      </c>
      <c r="I757" s="25" t="s">
        <v>1450</v>
      </c>
      <c r="J757" s="26">
        <v>200</v>
      </c>
      <c r="K757" s="26" t="s">
        <v>1557</v>
      </c>
      <c r="L757" s="26" t="s">
        <v>1558</v>
      </c>
      <c r="M757" s="26">
        <v>70</v>
      </c>
      <c r="N757" s="26" t="s">
        <v>1362</v>
      </c>
      <c r="O757" s="16" t="s">
        <v>2146</v>
      </c>
      <c r="P757" s="25"/>
      <c r="Q757" s="28" t="str">
        <f t="shared" si="13"/>
        <v>3VA1220-6EF42-0AA0</v>
      </c>
    </row>
    <row r="758" spans="1:17" s="20" customFormat="1" ht="14.45" hidden="1" x14ac:dyDescent="0.3">
      <c r="A758" s="7" t="s">
        <v>2190</v>
      </c>
      <c r="B758" t="s">
        <v>2191</v>
      </c>
      <c r="C758" s="7" t="s">
        <v>1664</v>
      </c>
      <c r="D758" s="3" t="s">
        <v>1665</v>
      </c>
      <c r="E758" s="3">
        <v>250</v>
      </c>
      <c r="F758" s="3" t="s">
        <v>1552</v>
      </c>
      <c r="G758" s="3" t="s">
        <v>1666</v>
      </c>
      <c r="H758" s="3">
        <v>65</v>
      </c>
      <c r="I758" s="25" t="s">
        <v>1450</v>
      </c>
      <c r="J758" s="26">
        <v>250</v>
      </c>
      <c r="K758" s="26" t="s">
        <v>1560</v>
      </c>
      <c r="L758" s="26" t="s">
        <v>1561</v>
      </c>
      <c r="M758" s="26">
        <v>70</v>
      </c>
      <c r="N758" s="26" t="s">
        <v>1362</v>
      </c>
      <c r="O758" s="16" t="s">
        <v>2147</v>
      </c>
      <c r="P758" s="25"/>
      <c r="Q758" s="28" t="str">
        <f t="shared" si="13"/>
        <v>3VA1225-6EF42-0AA0</v>
      </c>
    </row>
    <row r="759" spans="1:17" s="20" customFormat="1" ht="14.45" hidden="1" x14ac:dyDescent="0.3">
      <c r="A759" s="7" t="s">
        <v>2190</v>
      </c>
      <c r="B759" t="s">
        <v>2191</v>
      </c>
      <c r="C759" s="7" t="s">
        <v>1667</v>
      </c>
      <c r="D759" s="3" t="s">
        <v>1668</v>
      </c>
      <c r="E759" s="3">
        <v>400</v>
      </c>
      <c r="F759" s="3" t="s">
        <v>1669</v>
      </c>
      <c r="G759" s="3" t="s">
        <v>1670</v>
      </c>
      <c r="H759" s="3">
        <v>65</v>
      </c>
      <c r="I759" s="25" t="s">
        <v>1450</v>
      </c>
      <c r="J759" s="26">
        <v>200</v>
      </c>
      <c r="K759" s="26" t="s">
        <v>1557</v>
      </c>
      <c r="L759" s="26" t="s">
        <v>1558</v>
      </c>
      <c r="M759" s="26">
        <v>70</v>
      </c>
      <c r="N759" s="26" t="s">
        <v>1362</v>
      </c>
      <c r="O759" s="16" t="s">
        <v>2146</v>
      </c>
      <c r="P759" s="25"/>
      <c r="Q759" s="28" t="str">
        <f t="shared" si="13"/>
        <v>3VA1220-6EF42-0AA0</v>
      </c>
    </row>
    <row r="760" spans="1:17" s="20" customFormat="1" ht="14.45" hidden="1" x14ac:dyDescent="0.3">
      <c r="A760" s="7" t="s">
        <v>2190</v>
      </c>
      <c r="B760" t="s">
        <v>2191</v>
      </c>
      <c r="C760" s="7" t="s">
        <v>1667</v>
      </c>
      <c r="D760" s="3" t="s">
        <v>1668</v>
      </c>
      <c r="E760" s="3">
        <v>400</v>
      </c>
      <c r="F760" s="3" t="s">
        <v>1669</v>
      </c>
      <c r="G760" s="3" t="s">
        <v>1670</v>
      </c>
      <c r="H760" s="3">
        <v>65</v>
      </c>
      <c r="I760" s="25" t="s">
        <v>1450</v>
      </c>
      <c r="J760" s="26">
        <v>250</v>
      </c>
      <c r="K760" s="26" t="s">
        <v>1560</v>
      </c>
      <c r="L760" s="26" t="s">
        <v>1561</v>
      </c>
      <c r="M760" s="26">
        <v>70</v>
      </c>
      <c r="N760" s="26" t="s">
        <v>1362</v>
      </c>
      <c r="O760" s="16" t="s">
        <v>2147</v>
      </c>
      <c r="P760" s="25"/>
      <c r="Q760" s="28" t="str">
        <f t="shared" si="13"/>
        <v>3VA1225-6EF42-0AA0</v>
      </c>
    </row>
    <row r="761" spans="1:17" s="20" customFormat="1" ht="14.45" hidden="1" x14ac:dyDescent="0.3">
      <c r="A761" s="7" t="s">
        <v>2190</v>
      </c>
      <c r="B761" t="s">
        <v>2191</v>
      </c>
      <c r="C761" s="7" t="s">
        <v>1667</v>
      </c>
      <c r="D761" s="3" t="s">
        <v>1668</v>
      </c>
      <c r="E761" s="3">
        <v>400</v>
      </c>
      <c r="F761" s="3" t="s">
        <v>1669</v>
      </c>
      <c r="G761" s="3" t="s">
        <v>1670</v>
      </c>
      <c r="H761" s="3">
        <v>65</v>
      </c>
      <c r="I761" s="25" t="s">
        <v>1450</v>
      </c>
      <c r="J761" s="26">
        <v>320</v>
      </c>
      <c r="K761" s="26" t="s">
        <v>1671</v>
      </c>
      <c r="L761" s="26" t="s">
        <v>1672</v>
      </c>
      <c r="M761" s="26">
        <v>70</v>
      </c>
      <c r="N761" s="26" t="s">
        <v>1362</v>
      </c>
      <c r="O761" s="16" t="s">
        <v>2198</v>
      </c>
      <c r="P761" s="25"/>
      <c r="Q761" s="28" t="str">
        <f t="shared" si="13"/>
        <v>3VA1342-6EF42-0AA0</v>
      </c>
    </row>
    <row r="762" spans="1:17" s="20" customFormat="1" ht="14.45" hidden="1" x14ac:dyDescent="0.3">
      <c r="A762" s="7" t="s">
        <v>2190</v>
      </c>
      <c r="B762" t="s">
        <v>2191</v>
      </c>
      <c r="C762" s="7" t="s">
        <v>1667</v>
      </c>
      <c r="D762" s="3" t="s">
        <v>1668</v>
      </c>
      <c r="E762" s="3">
        <v>400</v>
      </c>
      <c r="F762" s="3" t="s">
        <v>1669</v>
      </c>
      <c r="G762" s="3" t="s">
        <v>1670</v>
      </c>
      <c r="H762" s="3">
        <v>65</v>
      </c>
      <c r="I762" s="25" t="s">
        <v>1450</v>
      </c>
      <c r="J762" s="26">
        <v>400</v>
      </c>
      <c r="K762" s="26" t="s">
        <v>1674</v>
      </c>
      <c r="L762" s="26" t="s">
        <v>1675</v>
      </c>
      <c r="M762" s="26">
        <v>70</v>
      </c>
      <c r="N762" s="26" t="s">
        <v>1362</v>
      </c>
      <c r="O762" s="16" t="s">
        <v>2199</v>
      </c>
      <c r="P762" s="25"/>
      <c r="Q762" s="28" t="str">
        <f t="shared" si="13"/>
        <v>3VA1340-6EF42-0AA0</v>
      </c>
    </row>
    <row r="763" spans="1:17" s="20" customFormat="1" ht="14.45" hidden="1" x14ac:dyDescent="0.3">
      <c r="A763" s="7" t="s">
        <v>2190</v>
      </c>
      <c r="B763" t="s">
        <v>2191</v>
      </c>
      <c r="C763" s="7" t="s">
        <v>1677</v>
      </c>
      <c r="D763" s="3" t="s">
        <v>1678</v>
      </c>
      <c r="E763" s="3">
        <v>630</v>
      </c>
      <c r="F763" s="3" t="s">
        <v>1679</v>
      </c>
      <c r="G763" s="3" t="s">
        <v>1680</v>
      </c>
      <c r="H763" s="3">
        <v>65</v>
      </c>
      <c r="I763" s="25" t="s">
        <v>1450</v>
      </c>
      <c r="J763" s="26">
        <v>320</v>
      </c>
      <c r="K763" s="26" t="s">
        <v>1671</v>
      </c>
      <c r="L763" s="26" t="s">
        <v>1672</v>
      </c>
      <c r="M763" s="26">
        <v>70</v>
      </c>
      <c r="N763" s="26" t="s">
        <v>1362</v>
      </c>
      <c r="O763" s="16" t="s">
        <v>2198</v>
      </c>
      <c r="P763" s="25"/>
      <c r="Q763" s="28" t="str">
        <f t="shared" si="13"/>
        <v>3VA1342-6EF42-0AA0</v>
      </c>
    </row>
    <row r="764" spans="1:17" s="20" customFormat="1" ht="14.45" hidden="1" x14ac:dyDescent="0.3">
      <c r="A764" s="7" t="s">
        <v>2190</v>
      </c>
      <c r="B764" t="s">
        <v>2191</v>
      </c>
      <c r="C764" s="7" t="s">
        <v>1677</v>
      </c>
      <c r="D764" s="3" t="s">
        <v>1678</v>
      </c>
      <c r="E764" s="3">
        <v>630</v>
      </c>
      <c r="F764" s="3" t="s">
        <v>1679</v>
      </c>
      <c r="G764" s="3" t="s">
        <v>1680</v>
      </c>
      <c r="H764" s="3">
        <v>65</v>
      </c>
      <c r="I764" s="25" t="s">
        <v>1450</v>
      </c>
      <c r="J764" s="26">
        <v>400</v>
      </c>
      <c r="K764" s="26" t="s">
        <v>1674</v>
      </c>
      <c r="L764" s="26" t="s">
        <v>1675</v>
      </c>
      <c r="M764" s="26">
        <v>70</v>
      </c>
      <c r="N764" s="26" t="s">
        <v>1362</v>
      </c>
      <c r="O764" s="16" t="s">
        <v>2199</v>
      </c>
      <c r="P764" s="25"/>
      <c r="Q764" s="28" t="str">
        <f t="shared" si="13"/>
        <v>3VA1340-6EF42-0AA0</v>
      </c>
    </row>
    <row r="765" spans="1:17" s="20" customFormat="1" ht="14.45" hidden="1" x14ac:dyDescent="0.3">
      <c r="A765" s="7" t="s">
        <v>2190</v>
      </c>
      <c r="B765" t="s">
        <v>2191</v>
      </c>
      <c r="C765" s="7" t="s">
        <v>1677</v>
      </c>
      <c r="D765" s="3" t="s">
        <v>1678</v>
      </c>
      <c r="E765" s="3">
        <v>630</v>
      </c>
      <c r="F765" s="3" t="s">
        <v>1679</v>
      </c>
      <c r="G765" s="3" t="s">
        <v>1680</v>
      </c>
      <c r="H765" s="3">
        <v>65</v>
      </c>
      <c r="I765" s="25" t="s">
        <v>1450</v>
      </c>
      <c r="J765" s="26">
        <v>500</v>
      </c>
      <c r="K765" s="26" t="s">
        <v>1681</v>
      </c>
      <c r="L765" s="26" t="s">
        <v>1682</v>
      </c>
      <c r="M765" s="26">
        <v>70</v>
      </c>
      <c r="N765" s="26" t="s">
        <v>1362</v>
      </c>
      <c r="O765" s="16" t="s">
        <v>2200</v>
      </c>
      <c r="P765" s="25"/>
      <c r="Q765" s="28" t="str">
        <f t="shared" si="13"/>
        <v>3VA1450-6EF42-0AA0</v>
      </c>
    </row>
    <row r="766" spans="1:17" s="20" customFormat="1" ht="14.45" hidden="1" x14ac:dyDescent="0.3">
      <c r="A766" s="7" t="s">
        <v>2190</v>
      </c>
      <c r="B766" t="s">
        <v>2191</v>
      </c>
      <c r="C766" s="7" t="s">
        <v>1677</v>
      </c>
      <c r="D766" s="3" t="s">
        <v>1678</v>
      </c>
      <c r="E766" s="3">
        <v>630</v>
      </c>
      <c r="F766" s="3" t="s">
        <v>1679</v>
      </c>
      <c r="G766" s="3" t="s">
        <v>1680</v>
      </c>
      <c r="H766" s="3">
        <v>65</v>
      </c>
      <c r="I766" s="25" t="s">
        <v>1450</v>
      </c>
      <c r="J766" s="26">
        <v>630</v>
      </c>
      <c r="K766" s="26" t="s">
        <v>1684</v>
      </c>
      <c r="L766" s="26" t="s">
        <v>1685</v>
      </c>
      <c r="M766" s="26">
        <v>70</v>
      </c>
      <c r="N766" s="26" t="s">
        <v>1362</v>
      </c>
      <c r="O766" s="16" t="s">
        <v>2201</v>
      </c>
      <c r="P766" s="25"/>
      <c r="Q766" s="28" t="str">
        <f t="shared" si="13"/>
        <v>3VA1463-6EF42-0AA0</v>
      </c>
    </row>
    <row r="767" spans="1:17" s="20" customFormat="1" ht="14.45" hidden="1" x14ac:dyDescent="0.3">
      <c r="A767" s="7" t="s">
        <v>2190</v>
      </c>
      <c r="B767" t="s">
        <v>2191</v>
      </c>
      <c r="C767" s="7" t="s">
        <v>1664</v>
      </c>
      <c r="D767" s="3" t="s">
        <v>1665</v>
      </c>
      <c r="E767" s="3">
        <v>250</v>
      </c>
      <c r="F767" s="3" t="s">
        <v>1552</v>
      </c>
      <c r="G767" s="3" t="s">
        <v>1666</v>
      </c>
      <c r="H767" s="3">
        <v>65</v>
      </c>
      <c r="I767" s="25" t="s">
        <v>1427</v>
      </c>
      <c r="J767" s="26">
        <v>250</v>
      </c>
      <c r="K767" s="26" t="s">
        <v>1552</v>
      </c>
      <c r="L767" s="26" t="s">
        <v>1687</v>
      </c>
      <c r="M767" s="26">
        <v>85</v>
      </c>
      <c r="N767" s="26" t="s">
        <v>1430</v>
      </c>
      <c r="O767" s="16" t="s">
        <v>2202</v>
      </c>
      <c r="P767" s="25"/>
      <c r="Q767" s="28" t="str">
        <f t="shared" si="13"/>
        <v>3VA2425-6HL42-0AA0</v>
      </c>
    </row>
    <row r="768" spans="1:17" s="20" customFormat="1" ht="14.45" hidden="1" x14ac:dyDescent="0.3">
      <c r="A768" s="7" t="s">
        <v>2190</v>
      </c>
      <c r="B768" t="s">
        <v>2191</v>
      </c>
      <c r="C768" s="7" t="s">
        <v>1667</v>
      </c>
      <c r="D768" s="3" t="s">
        <v>1668</v>
      </c>
      <c r="E768" s="3">
        <v>400</v>
      </c>
      <c r="F768" s="3" t="s">
        <v>1669</v>
      </c>
      <c r="G768" s="3" t="s">
        <v>1670</v>
      </c>
      <c r="H768" s="3">
        <v>65</v>
      </c>
      <c r="I768" s="25" t="s">
        <v>1427</v>
      </c>
      <c r="J768" s="26">
        <v>400</v>
      </c>
      <c r="K768" s="26" t="s">
        <v>1669</v>
      </c>
      <c r="L768" s="26" t="s">
        <v>1689</v>
      </c>
      <c r="M768" s="26">
        <v>85</v>
      </c>
      <c r="N768" s="26" t="s">
        <v>1430</v>
      </c>
      <c r="O768" s="16" t="s">
        <v>2203</v>
      </c>
      <c r="P768" s="25" t="s">
        <v>1691</v>
      </c>
      <c r="Q768" s="28" t="str">
        <f t="shared" si="13"/>
        <v>3VA2340-6HL42-0AA0</v>
      </c>
    </row>
    <row r="769" spans="1:17" s="20" customFormat="1" ht="14.45" hidden="1" x14ac:dyDescent="0.3">
      <c r="A769" s="7" t="s">
        <v>2190</v>
      </c>
      <c r="B769" t="s">
        <v>2191</v>
      </c>
      <c r="C769" s="7" t="s">
        <v>1667</v>
      </c>
      <c r="D769" s="3" t="s">
        <v>1668</v>
      </c>
      <c r="E769" s="3">
        <v>400</v>
      </c>
      <c r="F769" s="3" t="s">
        <v>1669</v>
      </c>
      <c r="G769" s="3" t="s">
        <v>1670</v>
      </c>
      <c r="H769" s="3">
        <v>65</v>
      </c>
      <c r="I769" s="25" t="s">
        <v>1427</v>
      </c>
      <c r="J769" s="26">
        <v>400</v>
      </c>
      <c r="K769" s="26" t="s">
        <v>1669</v>
      </c>
      <c r="L769" s="26" t="s">
        <v>1692</v>
      </c>
      <c r="M769" s="26">
        <v>85</v>
      </c>
      <c r="N769" s="26" t="s">
        <v>1430</v>
      </c>
      <c r="O769" s="16" t="s">
        <v>2204</v>
      </c>
      <c r="P769" s="25" t="s">
        <v>1694</v>
      </c>
      <c r="Q769" s="28" t="str">
        <f t="shared" si="13"/>
        <v>3VA2440-6HL42-0AA0</v>
      </c>
    </row>
    <row r="770" spans="1:17" s="20" customFormat="1" ht="14.45" hidden="1" x14ac:dyDescent="0.3">
      <c r="A770" s="7" t="s">
        <v>2190</v>
      </c>
      <c r="B770" t="s">
        <v>2191</v>
      </c>
      <c r="C770" s="7" t="s">
        <v>1677</v>
      </c>
      <c r="D770" s="3" t="s">
        <v>1678</v>
      </c>
      <c r="E770" s="3">
        <v>630</v>
      </c>
      <c r="F770" s="3" t="s">
        <v>1679</v>
      </c>
      <c r="G770" s="3" t="s">
        <v>1680</v>
      </c>
      <c r="H770" s="3">
        <v>65</v>
      </c>
      <c r="I770" s="25" t="s">
        <v>1427</v>
      </c>
      <c r="J770" s="26">
        <v>630</v>
      </c>
      <c r="K770" s="26" t="s">
        <v>1679</v>
      </c>
      <c r="L770" s="26" t="s">
        <v>1695</v>
      </c>
      <c r="M770" s="26">
        <v>85</v>
      </c>
      <c r="N770" s="26" t="s">
        <v>1430</v>
      </c>
      <c r="O770" s="16" t="s">
        <v>2205</v>
      </c>
      <c r="P770" s="25"/>
      <c r="Q770" s="28" t="str">
        <f t="shared" si="13"/>
        <v>3VA2463-6HL42-0AA0</v>
      </c>
    </row>
    <row r="771" spans="1:17" s="20" customFormat="1" ht="14.45" hidden="1" x14ac:dyDescent="0.3">
      <c r="A771" s="7" t="s">
        <v>2190</v>
      </c>
      <c r="B771" t="s">
        <v>2191</v>
      </c>
      <c r="C771" s="7" t="s">
        <v>1697</v>
      </c>
      <c r="D771" s="3" t="s">
        <v>1698</v>
      </c>
      <c r="E771" s="3">
        <v>250</v>
      </c>
      <c r="F771" s="3" t="s">
        <v>1552</v>
      </c>
      <c r="G771" s="3" t="s">
        <v>1699</v>
      </c>
      <c r="H771" s="3">
        <v>65</v>
      </c>
      <c r="I771" s="25" t="s">
        <v>1427</v>
      </c>
      <c r="J771" s="26">
        <v>250</v>
      </c>
      <c r="K771" s="26" t="s">
        <v>1552</v>
      </c>
      <c r="L771" s="26" t="s">
        <v>1700</v>
      </c>
      <c r="M771" s="26">
        <v>85</v>
      </c>
      <c r="N771" s="26" t="s">
        <v>1590</v>
      </c>
      <c r="O771" s="16" t="s">
        <v>2206</v>
      </c>
      <c r="P771" s="25"/>
      <c r="Q771" s="28" t="str">
        <f t="shared" si="13"/>
        <v>3VA2425-6HN42-0AA0</v>
      </c>
    </row>
    <row r="772" spans="1:17" s="20" customFormat="1" ht="14.45" hidden="1" x14ac:dyDescent="0.3">
      <c r="A772" s="7" t="s">
        <v>2190</v>
      </c>
      <c r="B772" t="s">
        <v>2191</v>
      </c>
      <c r="C772" s="7" t="s">
        <v>1702</v>
      </c>
      <c r="D772" s="3" t="s">
        <v>1703</v>
      </c>
      <c r="E772" s="3">
        <v>400</v>
      </c>
      <c r="F772" s="3" t="s">
        <v>1669</v>
      </c>
      <c r="G772" s="3" t="s">
        <v>1704</v>
      </c>
      <c r="H772" s="3">
        <v>65</v>
      </c>
      <c r="I772" s="25" t="s">
        <v>1427</v>
      </c>
      <c r="J772" s="26">
        <v>400</v>
      </c>
      <c r="K772" s="26" t="s">
        <v>1669</v>
      </c>
      <c r="L772" s="26" t="s">
        <v>1705</v>
      </c>
      <c r="M772" s="26">
        <v>85</v>
      </c>
      <c r="N772" s="26" t="s">
        <v>1590</v>
      </c>
      <c r="O772" s="16" t="s">
        <v>2207</v>
      </c>
      <c r="P772" s="25" t="s">
        <v>1691</v>
      </c>
      <c r="Q772" s="28" t="str">
        <f t="shared" si="13"/>
        <v>3VA2340-6HN42-0AA0</v>
      </c>
    </row>
    <row r="773" spans="1:17" s="20" customFormat="1" ht="14.45" hidden="1" x14ac:dyDescent="0.3">
      <c r="A773" s="7" t="s">
        <v>2190</v>
      </c>
      <c r="B773" t="s">
        <v>2191</v>
      </c>
      <c r="C773" s="7" t="s">
        <v>1702</v>
      </c>
      <c r="D773" s="3" t="s">
        <v>1703</v>
      </c>
      <c r="E773" s="3">
        <v>400</v>
      </c>
      <c r="F773" s="3" t="s">
        <v>1669</v>
      </c>
      <c r="G773" s="3" t="s">
        <v>1704</v>
      </c>
      <c r="H773" s="3">
        <v>65</v>
      </c>
      <c r="I773" s="25" t="s">
        <v>1427</v>
      </c>
      <c r="J773" s="26">
        <v>400</v>
      </c>
      <c r="K773" s="26" t="s">
        <v>1669</v>
      </c>
      <c r="L773" s="26" t="s">
        <v>1707</v>
      </c>
      <c r="M773" s="26">
        <v>85</v>
      </c>
      <c r="N773" s="26" t="s">
        <v>1590</v>
      </c>
      <c r="O773" s="16" t="s">
        <v>2208</v>
      </c>
      <c r="P773" s="25" t="s">
        <v>1694</v>
      </c>
      <c r="Q773" s="28" t="str">
        <f t="shared" ref="Q773:Q788" si="14">HYPERLINK("https://www.novymodeion.cz/vysledky-vyhledavani?q="&amp;O773,O773)</f>
        <v>3VA2440-6HN42-0AA0</v>
      </c>
    </row>
    <row r="774" spans="1:17" s="20" customFormat="1" ht="14.45" hidden="1" x14ac:dyDescent="0.3">
      <c r="A774" s="7" t="s">
        <v>2190</v>
      </c>
      <c r="B774" t="s">
        <v>2191</v>
      </c>
      <c r="C774" s="7" t="s">
        <v>1709</v>
      </c>
      <c r="D774" s="3" t="s">
        <v>1710</v>
      </c>
      <c r="E774" s="3">
        <v>630</v>
      </c>
      <c r="F774" s="3" t="s">
        <v>1679</v>
      </c>
      <c r="G774" s="3" t="s">
        <v>1711</v>
      </c>
      <c r="H774" s="3">
        <v>65</v>
      </c>
      <c r="I774" s="25" t="s">
        <v>1427</v>
      </c>
      <c r="J774" s="26">
        <v>630</v>
      </c>
      <c r="K774" s="26" t="s">
        <v>1679</v>
      </c>
      <c r="L774" s="26" t="s">
        <v>1712</v>
      </c>
      <c r="M774" s="26">
        <v>85</v>
      </c>
      <c r="N774" s="26" t="s">
        <v>1590</v>
      </c>
      <c r="O774" s="16" t="s">
        <v>2209</v>
      </c>
      <c r="P774" s="25"/>
      <c r="Q774" s="28" t="str">
        <f t="shared" si="14"/>
        <v>3VA2463-6HN42-0AA0</v>
      </c>
    </row>
    <row r="775" spans="1:17" s="20" customFormat="1" ht="14.45" hidden="1" x14ac:dyDescent="0.3">
      <c r="A775" s="7" t="s">
        <v>2190</v>
      </c>
      <c r="B775" t="s">
        <v>2191</v>
      </c>
      <c r="C775" s="7" t="s">
        <v>1726</v>
      </c>
      <c r="D775" s="3" t="s">
        <v>1727</v>
      </c>
      <c r="E775" s="3">
        <v>250</v>
      </c>
      <c r="F775" s="3">
        <v>250</v>
      </c>
      <c r="G775" s="3">
        <v>1000</v>
      </c>
      <c r="H775" s="3">
        <v>65</v>
      </c>
      <c r="I775" s="25" t="s">
        <v>1450</v>
      </c>
      <c r="J775" s="26">
        <v>250</v>
      </c>
      <c r="K775" s="26" t="s">
        <v>1560</v>
      </c>
      <c r="L775" s="26" t="s">
        <v>1561</v>
      </c>
      <c r="M775" s="26">
        <v>70</v>
      </c>
      <c r="N775" s="26" t="s">
        <v>1362</v>
      </c>
      <c r="O775" s="16" t="s">
        <v>2147</v>
      </c>
      <c r="P775" s="25"/>
      <c r="Q775" s="28" t="str">
        <f t="shared" si="14"/>
        <v>3VA1225-6EF42-0AA0</v>
      </c>
    </row>
    <row r="776" spans="1:17" s="20" customFormat="1" ht="14.45" hidden="1" x14ac:dyDescent="0.3">
      <c r="A776" s="7" t="s">
        <v>2190</v>
      </c>
      <c r="B776" t="s">
        <v>2191</v>
      </c>
      <c r="C776" s="7" t="s">
        <v>1728</v>
      </c>
      <c r="D776" s="3" t="s">
        <v>1729</v>
      </c>
      <c r="E776" s="3">
        <v>315</v>
      </c>
      <c r="F776" s="3">
        <v>315</v>
      </c>
      <c r="G776" s="3">
        <v>1260</v>
      </c>
      <c r="H776" s="3">
        <v>65</v>
      </c>
      <c r="I776" s="25" t="s">
        <v>1450</v>
      </c>
      <c r="J776" s="26">
        <v>320</v>
      </c>
      <c r="K776" s="25" t="s">
        <v>1671</v>
      </c>
      <c r="L776" s="26" t="s">
        <v>1672</v>
      </c>
      <c r="M776" s="26">
        <v>70</v>
      </c>
      <c r="N776" s="26" t="s">
        <v>1362</v>
      </c>
      <c r="O776" s="32" t="s">
        <v>2198</v>
      </c>
      <c r="P776" s="25"/>
      <c r="Q776" s="28" t="str">
        <f t="shared" si="14"/>
        <v>3VA1342-6EF42-0AA0</v>
      </c>
    </row>
    <row r="777" spans="1:17" s="20" customFormat="1" ht="14.45" hidden="1" x14ac:dyDescent="0.3">
      <c r="A777" s="7" t="s">
        <v>2190</v>
      </c>
      <c r="B777" t="s">
        <v>2191</v>
      </c>
      <c r="C777" s="7" t="s">
        <v>1730</v>
      </c>
      <c r="D777" s="3" t="s">
        <v>1731</v>
      </c>
      <c r="E777" s="3">
        <v>400</v>
      </c>
      <c r="F777" s="3">
        <v>400</v>
      </c>
      <c r="G777" s="3">
        <v>1600</v>
      </c>
      <c r="H777" s="3">
        <v>65</v>
      </c>
      <c r="I777" s="25" t="s">
        <v>1450</v>
      </c>
      <c r="J777" s="26">
        <v>400</v>
      </c>
      <c r="K777" s="25" t="s">
        <v>1674</v>
      </c>
      <c r="L777" s="26" t="s">
        <v>1675</v>
      </c>
      <c r="M777" s="26">
        <v>70</v>
      </c>
      <c r="N777" s="26" t="s">
        <v>1362</v>
      </c>
      <c r="O777" s="32" t="s">
        <v>2199</v>
      </c>
      <c r="P777" s="25"/>
      <c r="Q777" s="28" t="str">
        <f t="shared" si="14"/>
        <v>3VA1340-6EF42-0AA0</v>
      </c>
    </row>
    <row r="778" spans="1:17" s="20" customFormat="1" ht="14.45" hidden="1" x14ac:dyDescent="0.3">
      <c r="A778" s="7" t="s">
        <v>2190</v>
      </c>
      <c r="B778" t="s">
        <v>2191</v>
      </c>
      <c r="C778" s="7" t="s">
        <v>1732</v>
      </c>
      <c r="D778" s="3" t="s">
        <v>1733</v>
      </c>
      <c r="E778" s="3">
        <v>500</v>
      </c>
      <c r="F778" s="3">
        <v>500</v>
      </c>
      <c r="G778" s="3">
        <v>2000</v>
      </c>
      <c r="H778" s="3">
        <v>65</v>
      </c>
      <c r="I778" s="25" t="s">
        <v>1450</v>
      </c>
      <c r="J778" s="26">
        <v>500</v>
      </c>
      <c r="K778" s="26" t="s">
        <v>1681</v>
      </c>
      <c r="L778" s="26" t="s">
        <v>1682</v>
      </c>
      <c r="M778" s="26">
        <v>70</v>
      </c>
      <c r="N778" s="26" t="s">
        <v>1362</v>
      </c>
      <c r="O778" s="16" t="s">
        <v>2200</v>
      </c>
      <c r="P778" s="25"/>
      <c r="Q778" s="28" t="str">
        <f t="shared" si="14"/>
        <v>3VA1450-6EF42-0AA0</v>
      </c>
    </row>
    <row r="779" spans="1:17" s="20" customFormat="1" ht="14.45" hidden="1" x14ac:dyDescent="0.3">
      <c r="A779" s="7" t="s">
        <v>2190</v>
      </c>
      <c r="B779" t="s">
        <v>2191</v>
      </c>
      <c r="C779" s="7" t="s">
        <v>1734</v>
      </c>
      <c r="D779" s="3" t="s">
        <v>1735</v>
      </c>
      <c r="E779" s="3">
        <v>630</v>
      </c>
      <c r="F779" s="3">
        <v>630</v>
      </c>
      <c r="G779" s="3">
        <v>2520</v>
      </c>
      <c r="H779" s="3">
        <v>65</v>
      </c>
      <c r="I779" s="25" t="s">
        <v>1450</v>
      </c>
      <c r="J779" s="26">
        <v>630</v>
      </c>
      <c r="K779" s="26" t="s">
        <v>1684</v>
      </c>
      <c r="L779" s="26" t="s">
        <v>1685</v>
      </c>
      <c r="M779" s="26">
        <v>70</v>
      </c>
      <c r="N779" s="26" t="s">
        <v>1362</v>
      </c>
      <c r="O779" s="16" t="s">
        <v>2201</v>
      </c>
      <c r="P779" s="25"/>
      <c r="Q779" s="28" t="str">
        <f t="shared" si="14"/>
        <v>3VA1463-6EF42-0AA0</v>
      </c>
    </row>
    <row r="780" spans="1:17" s="20" customFormat="1" ht="14.45" hidden="1" x14ac:dyDescent="0.3">
      <c r="A780" s="7" t="s">
        <v>2190</v>
      </c>
      <c r="B780" t="s">
        <v>2191</v>
      </c>
      <c r="C780" s="7" t="s">
        <v>1736</v>
      </c>
      <c r="D780" s="3" t="s">
        <v>1737</v>
      </c>
      <c r="E780" s="3">
        <v>250</v>
      </c>
      <c r="F780" s="3" t="s">
        <v>1552</v>
      </c>
      <c r="G780" s="3" t="s">
        <v>1699</v>
      </c>
      <c r="H780" s="3">
        <v>65</v>
      </c>
      <c r="I780" s="25" t="s">
        <v>1427</v>
      </c>
      <c r="J780" s="26">
        <v>250</v>
      </c>
      <c r="K780" s="26" t="s">
        <v>1552</v>
      </c>
      <c r="L780" s="26" t="s">
        <v>1700</v>
      </c>
      <c r="M780" s="26">
        <v>85</v>
      </c>
      <c r="N780" s="26" t="s">
        <v>1590</v>
      </c>
      <c r="O780" s="16" t="s">
        <v>2206</v>
      </c>
      <c r="P780" s="25"/>
      <c r="Q780" s="28" t="str">
        <f t="shared" si="14"/>
        <v>3VA2425-6HN42-0AA0</v>
      </c>
    </row>
    <row r="781" spans="1:17" s="20" customFormat="1" ht="14.45" hidden="1" x14ac:dyDescent="0.3">
      <c r="A781" s="7" t="s">
        <v>2190</v>
      </c>
      <c r="B781" t="s">
        <v>2191</v>
      </c>
      <c r="C781" s="7" t="s">
        <v>1738</v>
      </c>
      <c r="D781" s="3" t="s">
        <v>1739</v>
      </c>
      <c r="E781" s="3">
        <v>400</v>
      </c>
      <c r="F781" s="3" t="s">
        <v>1669</v>
      </c>
      <c r="G781" s="3" t="s">
        <v>1704</v>
      </c>
      <c r="H781" s="3">
        <v>65</v>
      </c>
      <c r="I781" s="25" t="s">
        <v>1427</v>
      </c>
      <c r="J781" s="26">
        <v>400</v>
      </c>
      <c r="K781" s="26" t="s">
        <v>1669</v>
      </c>
      <c r="L781" s="26" t="s">
        <v>1705</v>
      </c>
      <c r="M781" s="26">
        <v>85</v>
      </c>
      <c r="N781" s="26" t="s">
        <v>1590</v>
      </c>
      <c r="O781" s="16" t="s">
        <v>2207</v>
      </c>
      <c r="P781" s="25" t="s">
        <v>1691</v>
      </c>
      <c r="Q781" s="28" t="str">
        <f t="shared" si="14"/>
        <v>3VA2340-6HN42-0AA0</v>
      </c>
    </row>
    <row r="782" spans="1:17" s="20" customFormat="1" ht="14.45" hidden="1" x14ac:dyDescent="0.3">
      <c r="A782" s="7" t="s">
        <v>2190</v>
      </c>
      <c r="B782" t="s">
        <v>2191</v>
      </c>
      <c r="C782" s="7" t="s">
        <v>1738</v>
      </c>
      <c r="D782" s="3" t="s">
        <v>1739</v>
      </c>
      <c r="E782" s="3">
        <v>400</v>
      </c>
      <c r="F782" s="3" t="s">
        <v>1669</v>
      </c>
      <c r="G782" s="3" t="s">
        <v>1704</v>
      </c>
      <c r="H782" s="3">
        <v>65</v>
      </c>
      <c r="I782" s="25" t="s">
        <v>1427</v>
      </c>
      <c r="J782" s="26">
        <v>400</v>
      </c>
      <c r="K782" s="26" t="s">
        <v>1669</v>
      </c>
      <c r="L782" s="26" t="s">
        <v>1707</v>
      </c>
      <c r="M782" s="26">
        <v>85</v>
      </c>
      <c r="N782" s="26" t="s">
        <v>1590</v>
      </c>
      <c r="O782" s="16" t="s">
        <v>2208</v>
      </c>
      <c r="P782" s="25" t="s">
        <v>1694</v>
      </c>
      <c r="Q782" s="28" t="str">
        <f t="shared" si="14"/>
        <v>3VA2440-6HN42-0AA0</v>
      </c>
    </row>
    <row r="783" spans="1:17" s="20" customFormat="1" ht="14.45" hidden="1" x14ac:dyDescent="0.3">
      <c r="A783" s="7" t="s">
        <v>2190</v>
      </c>
      <c r="B783" t="s">
        <v>2191</v>
      </c>
      <c r="C783" s="7" t="s">
        <v>1740</v>
      </c>
      <c r="D783" s="3" t="s">
        <v>1741</v>
      </c>
      <c r="E783" s="3">
        <v>630</v>
      </c>
      <c r="F783" s="3" t="s">
        <v>1679</v>
      </c>
      <c r="G783" s="3" t="s">
        <v>1711</v>
      </c>
      <c r="H783" s="3">
        <v>65</v>
      </c>
      <c r="I783" s="25" t="s">
        <v>1427</v>
      </c>
      <c r="J783" s="26">
        <v>630</v>
      </c>
      <c r="K783" s="26" t="s">
        <v>1679</v>
      </c>
      <c r="L783" s="26" t="s">
        <v>1712</v>
      </c>
      <c r="M783" s="26">
        <v>85</v>
      </c>
      <c r="N783" s="26" t="s">
        <v>1590</v>
      </c>
      <c r="O783" s="16" t="s">
        <v>2209</v>
      </c>
      <c r="P783" s="25"/>
      <c r="Q783" s="28" t="str">
        <f t="shared" si="14"/>
        <v>3VA2463-6HN42-0AA0</v>
      </c>
    </row>
    <row r="784" spans="1:17" s="20" customFormat="1" ht="14.45" hidden="1" x14ac:dyDescent="0.3">
      <c r="A784" s="7" t="s">
        <v>2196</v>
      </c>
      <c r="B784" t="s">
        <v>2197</v>
      </c>
      <c r="C784" s="7" t="s">
        <v>2182</v>
      </c>
      <c r="D784" s="3" t="s">
        <v>2183</v>
      </c>
      <c r="E784" s="3">
        <v>250</v>
      </c>
      <c r="F784" s="3" t="s">
        <v>1552</v>
      </c>
      <c r="G784" s="3" t="s">
        <v>2130</v>
      </c>
      <c r="H784" s="3">
        <v>65</v>
      </c>
      <c r="I784" s="25" t="s">
        <v>1427</v>
      </c>
      <c r="J784" s="26">
        <v>250</v>
      </c>
      <c r="K784" s="26" t="s">
        <v>1552</v>
      </c>
      <c r="L784" s="26" t="s">
        <v>1687</v>
      </c>
      <c r="M784" s="26">
        <v>85</v>
      </c>
      <c r="N784" s="26" t="s">
        <v>1430</v>
      </c>
      <c r="O784" s="16" t="s">
        <v>2202</v>
      </c>
      <c r="P784" s="25"/>
      <c r="Q784" s="28" t="str">
        <f t="shared" si="14"/>
        <v>3VA2425-6HL42-0AA0</v>
      </c>
    </row>
    <row r="785" spans="1:17" s="20" customFormat="1" ht="14.45" hidden="1" x14ac:dyDescent="0.3">
      <c r="A785" s="7" t="s">
        <v>2196</v>
      </c>
      <c r="B785" t="s">
        <v>2197</v>
      </c>
      <c r="C785" s="7" t="s">
        <v>2184</v>
      </c>
      <c r="D785" s="3" t="s">
        <v>2185</v>
      </c>
      <c r="E785" s="3">
        <v>400</v>
      </c>
      <c r="F785" s="3" t="s">
        <v>1669</v>
      </c>
      <c r="G785" s="3" t="s">
        <v>2186</v>
      </c>
      <c r="H785" s="3">
        <v>65</v>
      </c>
      <c r="I785" s="25" t="s">
        <v>1427</v>
      </c>
      <c r="J785" s="26">
        <v>400</v>
      </c>
      <c r="K785" s="26" t="s">
        <v>1669</v>
      </c>
      <c r="L785" s="26" t="s">
        <v>1689</v>
      </c>
      <c r="M785" s="26">
        <v>85</v>
      </c>
      <c r="N785" s="26" t="s">
        <v>1430</v>
      </c>
      <c r="O785" s="16" t="s">
        <v>2203</v>
      </c>
      <c r="P785" s="25" t="s">
        <v>1691</v>
      </c>
      <c r="Q785" s="28" t="str">
        <f t="shared" si="14"/>
        <v>3VA2340-6HL42-0AA0</v>
      </c>
    </row>
    <row r="786" spans="1:17" s="20" customFormat="1" ht="14.45" hidden="1" x14ac:dyDescent="0.3">
      <c r="A786" s="7" t="s">
        <v>2196</v>
      </c>
      <c r="B786" t="s">
        <v>2197</v>
      </c>
      <c r="C786" s="7" t="s">
        <v>2184</v>
      </c>
      <c r="D786" s="3" t="s">
        <v>2185</v>
      </c>
      <c r="E786" s="3">
        <v>400</v>
      </c>
      <c r="F786" s="3" t="s">
        <v>1669</v>
      </c>
      <c r="G786" s="3" t="s">
        <v>2186</v>
      </c>
      <c r="H786" s="3">
        <v>65</v>
      </c>
      <c r="I786" s="25" t="s">
        <v>1427</v>
      </c>
      <c r="J786" s="26">
        <v>400</v>
      </c>
      <c r="K786" s="26" t="s">
        <v>1669</v>
      </c>
      <c r="L786" s="26" t="s">
        <v>1692</v>
      </c>
      <c r="M786" s="26">
        <v>85</v>
      </c>
      <c r="N786" s="26" t="s">
        <v>1430</v>
      </c>
      <c r="O786" s="16" t="s">
        <v>2204</v>
      </c>
      <c r="P786" s="25" t="s">
        <v>1694</v>
      </c>
      <c r="Q786" s="28" t="str">
        <f t="shared" si="14"/>
        <v>3VA2440-6HL42-0AA0</v>
      </c>
    </row>
    <row r="787" spans="1:17" s="20" customFormat="1" ht="14.45" hidden="1" x14ac:dyDescent="0.3">
      <c r="A787" s="7" t="s">
        <v>2196</v>
      </c>
      <c r="B787" t="s">
        <v>2197</v>
      </c>
      <c r="C787" s="7" t="s">
        <v>2187</v>
      </c>
      <c r="D787" s="3" t="s">
        <v>2188</v>
      </c>
      <c r="E787" s="3">
        <v>630</v>
      </c>
      <c r="F787" s="3" t="s">
        <v>1679</v>
      </c>
      <c r="G787" s="3" t="s">
        <v>2189</v>
      </c>
      <c r="H787" s="3">
        <v>65</v>
      </c>
      <c r="I787" s="25" t="s">
        <v>1427</v>
      </c>
      <c r="J787" s="26">
        <v>630</v>
      </c>
      <c r="K787" s="26" t="s">
        <v>1679</v>
      </c>
      <c r="L787" s="26" t="s">
        <v>1695</v>
      </c>
      <c r="M787" s="26">
        <v>85</v>
      </c>
      <c r="N787" s="26" t="s">
        <v>1430</v>
      </c>
      <c r="O787" s="16" t="s">
        <v>2205</v>
      </c>
      <c r="P787" s="25"/>
      <c r="Q787" s="28" t="str">
        <f t="shared" si="14"/>
        <v>3VA2463-6HL42-0AA0</v>
      </c>
    </row>
    <row r="788" spans="1:17" s="20" customFormat="1" ht="14.45" hidden="1" x14ac:dyDescent="0.3">
      <c r="A788" s="44" t="s">
        <v>1469</v>
      </c>
      <c r="B788" s="43" t="s">
        <v>1470</v>
      </c>
      <c r="C788" s="44" t="s">
        <v>1356</v>
      </c>
      <c r="D788" s="45" t="s">
        <v>1356</v>
      </c>
      <c r="E788" s="45">
        <v>40</v>
      </c>
      <c r="F788" s="45">
        <v>40</v>
      </c>
      <c r="G788" s="45">
        <v>200</v>
      </c>
      <c r="H788" s="45">
        <v>25</v>
      </c>
      <c r="I788" s="25" t="s">
        <v>1450</v>
      </c>
      <c r="J788" s="3">
        <v>40</v>
      </c>
      <c r="K788" s="3" t="s">
        <v>1386</v>
      </c>
      <c r="L788" s="3" t="s">
        <v>1385</v>
      </c>
      <c r="M788" s="26">
        <v>25</v>
      </c>
      <c r="N788" s="26" t="s">
        <v>1362</v>
      </c>
      <c r="O788" s="16" t="s">
        <v>1387</v>
      </c>
      <c r="P788" s="25" t="s">
        <v>1613</v>
      </c>
      <c r="Q788" s="28" t="str">
        <f t="shared" si="14"/>
        <v>3VA1140-3EF36-0AA0</v>
      </c>
    </row>
    <row r="789" spans="1:17" s="20" customFormat="1" ht="14.45" hidden="1" x14ac:dyDescent="0.3">
      <c r="A789" s="44" t="s">
        <v>1466</v>
      </c>
      <c r="B789" s="43" t="s">
        <v>1467</v>
      </c>
      <c r="C789" s="44" t="s">
        <v>1356</v>
      </c>
      <c r="D789" s="45" t="s">
        <v>1356</v>
      </c>
      <c r="E789" s="45">
        <v>50</v>
      </c>
      <c r="F789" s="45">
        <v>50</v>
      </c>
      <c r="G789" s="45">
        <v>250</v>
      </c>
      <c r="H789" s="45">
        <v>25</v>
      </c>
      <c r="I789" s="25" t="s">
        <v>1450</v>
      </c>
      <c r="J789" s="3">
        <v>50</v>
      </c>
      <c r="K789" s="3" t="s">
        <v>1392</v>
      </c>
      <c r="L789" s="3" t="s">
        <v>1391</v>
      </c>
      <c r="M789" s="26">
        <v>25</v>
      </c>
      <c r="N789" s="26" t="s">
        <v>1362</v>
      </c>
      <c r="O789" s="16" t="s">
        <v>1393</v>
      </c>
      <c r="P789" s="25" t="s">
        <v>1613</v>
      </c>
      <c r="Q789" s="28" t="str">
        <f t="shared" ref="Q789:Q794" si="15">HYPERLINK("https://www.novymodeion.cz/vysledky-vyhledavani?q="&amp;O789,O789)</f>
        <v>3VA1150-3EF36-0AA0</v>
      </c>
    </row>
    <row r="790" spans="1:17" s="20" customFormat="1" ht="14.45" hidden="1" x14ac:dyDescent="0.3">
      <c r="A790" s="44" t="s">
        <v>1463</v>
      </c>
      <c r="B790" s="43" t="s">
        <v>1464</v>
      </c>
      <c r="C790" s="44" t="s">
        <v>1356</v>
      </c>
      <c r="D790" s="45" t="s">
        <v>1356</v>
      </c>
      <c r="E790" s="45">
        <v>63</v>
      </c>
      <c r="F790" s="45">
        <v>63</v>
      </c>
      <c r="G790" s="45">
        <v>315</v>
      </c>
      <c r="H790" s="45">
        <v>25</v>
      </c>
      <c r="I790" s="25" t="s">
        <v>1450</v>
      </c>
      <c r="J790" s="3">
        <v>63</v>
      </c>
      <c r="K790" s="3" t="s">
        <v>1398</v>
      </c>
      <c r="L790" s="3" t="s">
        <v>1397</v>
      </c>
      <c r="M790" s="26">
        <v>25</v>
      </c>
      <c r="N790" s="26" t="s">
        <v>1362</v>
      </c>
      <c r="O790" s="16" t="s">
        <v>1399</v>
      </c>
      <c r="P790" s="25" t="s">
        <v>1613</v>
      </c>
      <c r="Q790" s="28" t="str">
        <f t="shared" si="15"/>
        <v>3VA1163-3EF36-0AA0</v>
      </c>
    </row>
    <row r="791" spans="1:17" s="20" customFormat="1" ht="14.45" hidden="1" x14ac:dyDescent="0.3">
      <c r="A791" s="44" t="s">
        <v>1460</v>
      </c>
      <c r="B791" s="43" t="s">
        <v>1461</v>
      </c>
      <c r="C791" s="44" t="s">
        <v>1356</v>
      </c>
      <c r="D791" s="45" t="s">
        <v>1356</v>
      </c>
      <c r="E791" s="45">
        <v>80</v>
      </c>
      <c r="F791" s="45">
        <v>80</v>
      </c>
      <c r="G791" s="45">
        <v>400</v>
      </c>
      <c r="H791" s="45">
        <v>25</v>
      </c>
      <c r="I791" s="25" t="s">
        <v>1450</v>
      </c>
      <c r="J791" s="3">
        <v>80</v>
      </c>
      <c r="K791" s="3" t="s">
        <v>1404</v>
      </c>
      <c r="L791" s="3" t="s">
        <v>1403</v>
      </c>
      <c r="M791" s="26">
        <v>25</v>
      </c>
      <c r="N791" s="26" t="s">
        <v>1362</v>
      </c>
      <c r="O791" s="16" t="s">
        <v>1405</v>
      </c>
      <c r="P791" s="25" t="s">
        <v>1613</v>
      </c>
      <c r="Q791" s="28" t="str">
        <f t="shared" si="15"/>
        <v>3VA1180-3EF36-0AA0</v>
      </c>
    </row>
    <row r="792" spans="1:17" s="20" customFormat="1" ht="14.45" hidden="1" x14ac:dyDescent="0.3">
      <c r="A792" s="44" t="s">
        <v>1457</v>
      </c>
      <c r="B792" s="43" t="s">
        <v>1458</v>
      </c>
      <c r="C792" s="44" t="s">
        <v>1356</v>
      </c>
      <c r="D792" s="45" t="s">
        <v>1356</v>
      </c>
      <c r="E792" s="45">
        <v>100</v>
      </c>
      <c r="F792" s="45">
        <v>100</v>
      </c>
      <c r="G792" s="45">
        <v>500</v>
      </c>
      <c r="H792" s="45">
        <v>25</v>
      </c>
      <c r="I792" s="25" t="s">
        <v>1450</v>
      </c>
      <c r="J792" s="3">
        <v>100</v>
      </c>
      <c r="K792" s="3" t="s">
        <v>1410</v>
      </c>
      <c r="L792" s="3" t="s">
        <v>1411</v>
      </c>
      <c r="M792" s="26">
        <v>25</v>
      </c>
      <c r="N792" s="26" t="s">
        <v>1362</v>
      </c>
      <c r="O792" s="16" t="s">
        <v>1412</v>
      </c>
      <c r="P792" s="25" t="s">
        <v>1613</v>
      </c>
      <c r="Q792" s="28" t="str">
        <f t="shared" si="15"/>
        <v>3VA1110-3EF36-0AA0</v>
      </c>
    </row>
    <row r="793" spans="1:17" s="20" customFormat="1" ht="14.45" hidden="1" x14ac:dyDescent="0.3">
      <c r="A793" s="44" t="s">
        <v>1454</v>
      </c>
      <c r="B793" s="43" t="s">
        <v>1455</v>
      </c>
      <c r="C793" s="44" t="s">
        <v>1356</v>
      </c>
      <c r="D793" s="45" t="s">
        <v>1356</v>
      </c>
      <c r="E793" s="45">
        <v>125</v>
      </c>
      <c r="F793" s="45">
        <v>125</v>
      </c>
      <c r="G793" s="45">
        <v>625</v>
      </c>
      <c r="H793" s="45">
        <v>25</v>
      </c>
      <c r="I793" s="25" t="s">
        <v>1450</v>
      </c>
      <c r="J793" s="3">
        <v>125</v>
      </c>
      <c r="K793" s="3" t="s">
        <v>1417</v>
      </c>
      <c r="L793" s="3" t="s">
        <v>1418</v>
      </c>
      <c r="M793" s="26">
        <v>25</v>
      </c>
      <c r="N793" s="26" t="s">
        <v>1362</v>
      </c>
      <c r="O793" s="16" t="s">
        <v>1419</v>
      </c>
      <c r="P793" s="25" t="s">
        <v>1613</v>
      </c>
      <c r="Q793" s="28" t="str">
        <f t="shared" si="15"/>
        <v>3VA1112-3EF36-0AA0</v>
      </c>
    </row>
    <row r="794" spans="1:17" s="20" customFormat="1" ht="14.45" hidden="1" x14ac:dyDescent="0.3">
      <c r="A794" s="15" t="s">
        <v>1448</v>
      </c>
      <c r="B794" s="47" t="s">
        <v>1449</v>
      </c>
      <c r="C794" s="15" t="s">
        <v>1356</v>
      </c>
      <c r="D794" s="48" t="s">
        <v>1356</v>
      </c>
      <c r="E794" s="48">
        <v>160</v>
      </c>
      <c r="F794" s="48">
        <v>160</v>
      </c>
      <c r="G794" s="48">
        <v>800</v>
      </c>
      <c r="H794" s="48">
        <v>25</v>
      </c>
      <c r="I794" s="25" t="s">
        <v>1450</v>
      </c>
      <c r="J794" s="3">
        <v>160</v>
      </c>
      <c r="K794" s="3" t="s">
        <v>1424</v>
      </c>
      <c r="L794" s="3" t="s">
        <v>1425</v>
      </c>
      <c r="M794" s="26">
        <v>25</v>
      </c>
      <c r="N794" s="26" t="s">
        <v>1362</v>
      </c>
      <c r="O794" s="16" t="s">
        <v>1426</v>
      </c>
      <c r="P794" s="25" t="s">
        <v>1613</v>
      </c>
      <c r="Q794" s="28" t="str">
        <f t="shared" si="15"/>
        <v>3VA1116-3EF36-0AA0</v>
      </c>
    </row>
  </sheetData>
  <sheetProtection sheet="1" objects="1" scenarios="1" formatCells="0" formatColumns="0" formatRows="0" sort="0" autoFilter="0"/>
  <phoneticPr fontId="1" type="noConversion"/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2"/>
  <sheetViews>
    <sheetView topLeftCell="D1" zoomScaleNormal="100" workbookViewId="0">
      <pane ySplit="2" topLeftCell="A12" activePane="bottomLeft" state="frozen"/>
      <selection activeCell="J1" sqref="J1"/>
      <selection pane="bottomLeft" activeCell="I108" sqref="I108"/>
    </sheetView>
  </sheetViews>
  <sheetFormatPr defaultRowHeight="15" x14ac:dyDescent="0.25"/>
  <cols>
    <col min="1" max="1" width="17.42578125" bestFit="1" customWidth="1"/>
    <col min="2" max="2" width="10" bestFit="1" customWidth="1"/>
    <col min="3" max="3" width="34" bestFit="1" customWidth="1"/>
    <col min="4" max="4" width="40.5703125" bestFit="1" customWidth="1"/>
    <col min="5" max="5" width="13.28515625" style="3" bestFit="1" customWidth="1"/>
    <col min="6" max="6" width="10" style="3" bestFit="1" customWidth="1"/>
    <col min="7" max="7" width="22.85546875" style="3" bestFit="1" customWidth="1"/>
    <col min="8" max="8" width="20" style="4" bestFit="1" customWidth="1"/>
    <col min="9" max="9" width="40.5703125" style="5" bestFit="1" customWidth="1"/>
    <col min="10" max="10" width="13.28515625" style="3" bestFit="1" customWidth="1"/>
    <col min="11" max="11" width="10" style="3" bestFit="1" customWidth="1"/>
    <col min="12" max="12" width="25" style="3" bestFit="1" customWidth="1"/>
    <col min="13" max="13" width="17.5703125" bestFit="1" customWidth="1"/>
    <col min="14" max="14" width="25.5703125" style="4" bestFit="1" customWidth="1"/>
    <col min="15" max="15" width="22.140625" bestFit="1" customWidth="1"/>
    <col min="16" max="16" width="19.85546875" bestFit="1" customWidth="1"/>
    <col min="17" max="17" width="17.28515625" bestFit="1" customWidth="1"/>
    <col min="18" max="18" width="15.5703125" bestFit="1" customWidth="1"/>
  </cols>
  <sheetData>
    <row r="1" spans="1:18" ht="39.950000000000003" customHeight="1" x14ac:dyDescent="0.3"/>
    <row r="2" spans="1:18" ht="46.5" x14ac:dyDescent="0.35">
      <c r="A2" t="s">
        <v>106</v>
      </c>
      <c r="B2" t="s">
        <v>61</v>
      </c>
      <c r="C2" s="49" t="s">
        <v>107</v>
      </c>
      <c r="D2" t="s">
        <v>108</v>
      </c>
      <c r="E2" s="3" t="s">
        <v>109</v>
      </c>
      <c r="F2" s="3" t="s">
        <v>110</v>
      </c>
      <c r="G2" s="3" t="s">
        <v>111</v>
      </c>
      <c r="H2" s="51" t="s">
        <v>112</v>
      </c>
      <c r="I2" s="8" t="s">
        <v>113</v>
      </c>
      <c r="J2" s="8" t="s">
        <v>114</v>
      </c>
      <c r="K2" s="8" t="s">
        <v>115</v>
      </c>
      <c r="L2" s="8" t="s">
        <v>116</v>
      </c>
      <c r="M2" s="7" t="s">
        <v>117</v>
      </c>
      <c r="N2" s="9" t="s">
        <v>75</v>
      </c>
      <c r="O2" s="52" t="s">
        <v>118</v>
      </c>
      <c r="P2" s="52" t="s">
        <v>119</v>
      </c>
      <c r="Q2" s="7" t="s">
        <v>120</v>
      </c>
      <c r="R2" s="7" t="s">
        <v>76</v>
      </c>
    </row>
    <row r="3" spans="1:18" x14ac:dyDescent="0.25">
      <c r="A3" s="7" t="s">
        <v>121</v>
      </c>
      <c r="B3" t="s">
        <v>122</v>
      </c>
      <c r="C3" t="s">
        <v>123</v>
      </c>
      <c r="D3" t="s">
        <v>124</v>
      </c>
      <c r="E3" s="3" t="s">
        <v>125</v>
      </c>
      <c r="F3" s="3">
        <v>6</v>
      </c>
      <c r="G3" s="3" t="s">
        <v>126</v>
      </c>
      <c r="H3" s="11" t="s">
        <v>127</v>
      </c>
      <c r="I3" s="33" t="s">
        <v>128</v>
      </c>
      <c r="J3" s="10" t="s">
        <v>125</v>
      </c>
      <c r="K3" s="10">
        <v>6</v>
      </c>
      <c r="L3" s="10" t="s">
        <v>129</v>
      </c>
      <c r="M3" s="7" t="s">
        <v>130</v>
      </c>
      <c r="N3" s="11"/>
      <c r="O3" s="7"/>
      <c r="P3" s="7"/>
      <c r="Q3" s="7"/>
      <c r="R3" s="34" t="str">
        <f t="shared" ref="R3:R34" si="0">HYPERLINK("https://www.novymodeion.cz/vysledky-vyhledavani?q="&amp;M3,M3)</f>
        <v>3VA9988-0AA12</v>
      </c>
    </row>
    <row r="4" spans="1:18" x14ac:dyDescent="0.25">
      <c r="A4" s="7" t="s">
        <v>131</v>
      </c>
      <c r="B4" t="s">
        <v>132</v>
      </c>
      <c r="C4" t="s">
        <v>123</v>
      </c>
      <c r="D4" t="s">
        <v>124</v>
      </c>
      <c r="E4" s="3" t="s">
        <v>125</v>
      </c>
      <c r="F4" s="3">
        <v>0.01</v>
      </c>
      <c r="G4" s="3" t="s">
        <v>133</v>
      </c>
      <c r="H4" s="11" t="s">
        <v>127</v>
      </c>
      <c r="I4" s="33" t="s">
        <v>128</v>
      </c>
      <c r="J4" s="10" t="s">
        <v>125</v>
      </c>
      <c r="K4" s="10">
        <v>0.3</v>
      </c>
      <c r="L4" s="10" t="s">
        <v>134</v>
      </c>
      <c r="M4" s="7" t="s">
        <v>135</v>
      </c>
      <c r="N4" s="11"/>
      <c r="O4" s="7"/>
      <c r="P4" s="7"/>
      <c r="Q4" s="7"/>
      <c r="R4" s="34" t="str">
        <f t="shared" si="0"/>
        <v>3VA9988-0AA13</v>
      </c>
    </row>
    <row r="5" spans="1:18" x14ac:dyDescent="0.25">
      <c r="A5" s="7" t="s">
        <v>136</v>
      </c>
      <c r="B5" t="s">
        <v>137</v>
      </c>
      <c r="C5" t="s">
        <v>123</v>
      </c>
      <c r="D5" t="s">
        <v>138</v>
      </c>
      <c r="E5" s="3" t="s">
        <v>125</v>
      </c>
      <c r="F5" s="3">
        <v>6</v>
      </c>
      <c r="G5" s="3" t="s">
        <v>126</v>
      </c>
      <c r="H5" s="11" t="s">
        <v>139</v>
      </c>
      <c r="I5" s="33" t="s">
        <v>140</v>
      </c>
      <c r="J5" s="10" t="s">
        <v>125</v>
      </c>
      <c r="K5" s="10">
        <v>6</v>
      </c>
      <c r="L5" s="10" t="s">
        <v>129</v>
      </c>
      <c r="M5" s="7" t="s">
        <v>141</v>
      </c>
      <c r="N5" s="11" t="s">
        <v>142</v>
      </c>
      <c r="O5" s="7"/>
      <c r="P5" s="7"/>
      <c r="Q5" s="7"/>
      <c r="R5" s="34" t="str">
        <f t="shared" si="0"/>
        <v>3VA9988-0AB32</v>
      </c>
    </row>
    <row r="6" spans="1:18" x14ac:dyDescent="0.25">
      <c r="A6" s="7" t="s">
        <v>143</v>
      </c>
      <c r="B6" t="s">
        <v>144</v>
      </c>
      <c r="C6" t="s">
        <v>123</v>
      </c>
      <c r="D6" t="s">
        <v>138</v>
      </c>
      <c r="E6" s="3" t="s">
        <v>125</v>
      </c>
      <c r="F6" s="3">
        <v>0.01</v>
      </c>
      <c r="G6" s="3" t="s">
        <v>133</v>
      </c>
      <c r="H6" s="11" t="s">
        <v>139</v>
      </c>
      <c r="I6" s="33" t="s">
        <v>140</v>
      </c>
      <c r="J6" s="10" t="s">
        <v>125</v>
      </c>
      <c r="K6" s="10">
        <v>0.3</v>
      </c>
      <c r="L6" s="10" t="s">
        <v>134</v>
      </c>
      <c r="M6" s="7" t="s">
        <v>145</v>
      </c>
      <c r="N6" s="11" t="s">
        <v>142</v>
      </c>
      <c r="O6" s="7"/>
      <c r="P6" s="7"/>
      <c r="Q6" s="7"/>
      <c r="R6" s="34" t="str">
        <f t="shared" si="0"/>
        <v>3VA9988-0AB33</v>
      </c>
    </row>
    <row r="7" spans="1:18" x14ac:dyDescent="0.25">
      <c r="A7" s="7" t="s">
        <v>146</v>
      </c>
      <c r="B7" t="s">
        <v>147</v>
      </c>
      <c r="C7" t="s">
        <v>148</v>
      </c>
      <c r="D7" t="s">
        <v>124</v>
      </c>
      <c r="E7" s="3" t="s">
        <v>125</v>
      </c>
      <c r="F7" s="3">
        <v>1.5</v>
      </c>
      <c r="G7" s="3" t="s">
        <v>126</v>
      </c>
      <c r="H7" s="11" t="s">
        <v>127</v>
      </c>
      <c r="I7" s="33" t="s">
        <v>128</v>
      </c>
      <c r="J7" s="10" t="s">
        <v>125</v>
      </c>
      <c r="K7" s="10">
        <v>6</v>
      </c>
      <c r="L7" s="10" t="s">
        <v>129</v>
      </c>
      <c r="M7" s="7" t="s">
        <v>130</v>
      </c>
      <c r="N7" s="11"/>
      <c r="O7" s="7"/>
      <c r="P7" s="7"/>
      <c r="Q7" s="7"/>
      <c r="R7" s="34" t="str">
        <f t="shared" si="0"/>
        <v>3VA9988-0AA12</v>
      </c>
    </row>
    <row r="8" spans="1:18" x14ac:dyDescent="0.25">
      <c r="A8" s="7" t="s">
        <v>149</v>
      </c>
      <c r="B8" t="s">
        <v>150</v>
      </c>
      <c r="C8" t="s">
        <v>148</v>
      </c>
      <c r="D8" t="s">
        <v>124</v>
      </c>
      <c r="E8" s="3" t="s">
        <v>125</v>
      </c>
      <c r="F8" s="3">
        <v>0.01</v>
      </c>
      <c r="G8" s="3" t="s">
        <v>133</v>
      </c>
      <c r="H8" s="11" t="s">
        <v>127</v>
      </c>
      <c r="I8" s="33" t="s">
        <v>128</v>
      </c>
      <c r="J8" s="10" t="s">
        <v>125</v>
      </c>
      <c r="K8" s="10">
        <v>0.3</v>
      </c>
      <c r="L8" s="10" t="s">
        <v>134</v>
      </c>
      <c r="M8" s="7" t="s">
        <v>135</v>
      </c>
      <c r="N8" s="11"/>
      <c r="O8" s="7"/>
      <c r="P8" s="7"/>
      <c r="Q8" s="7"/>
      <c r="R8" s="34" t="str">
        <f t="shared" si="0"/>
        <v>3VA9988-0AA13</v>
      </c>
    </row>
    <row r="9" spans="1:18" x14ac:dyDescent="0.25">
      <c r="A9" s="7" t="s">
        <v>151</v>
      </c>
      <c r="B9" t="s">
        <v>152</v>
      </c>
      <c r="C9" t="s">
        <v>148</v>
      </c>
      <c r="D9" t="s">
        <v>124</v>
      </c>
      <c r="E9" s="3" t="s">
        <v>153</v>
      </c>
      <c r="F9" s="3">
        <v>1.5</v>
      </c>
      <c r="G9" s="3" t="s">
        <v>126</v>
      </c>
      <c r="H9" s="11" t="s">
        <v>127</v>
      </c>
      <c r="I9" s="33" t="s">
        <v>128</v>
      </c>
      <c r="J9" s="10" t="s">
        <v>125</v>
      </c>
      <c r="K9" s="10">
        <v>6</v>
      </c>
      <c r="L9" s="10" t="s">
        <v>129</v>
      </c>
      <c r="M9" s="7" t="s">
        <v>154</v>
      </c>
      <c r="N9" s="11"/>
      <c r="O9" s="7"/>
      <c r="P9" s="7"/>
      <c r="Q9" s="7"/>
      <c r="R9" s="6" t="str">
        <f>HYPERLINK("https://www.novymodeion.cz/vysledky-vyhledavani?q="&amp;MID(M9,4,18),MID(M9,4,18))</f>
        <v>3VA9988-0AA12</v>
      </c>
    </row>
    <row r="10" spans="1:18" x14ac:dyDescent="0.25">
      <c r="A10" s="7" t="s">
        <v>155</v>
      </c>
      <c r="B10" t="s">
        <v>156</v>
      </c>
      <c r="C10" t="s">
        <v>148</v>
      </c>
      <c r="D10" t="s">
        <v>124</v>
      </c>
      <c r="E10" s="3" t="s">
        <v>153</v>
      </c>
      <c r="F10" s="3">
        <v>0.01</v>
      </c>
      <c r="G10" s="3" t="s">
        <v>133</v>
      </c>
      <c r="H10" s="11" t="s">
        <v>127</v>
      </c>
      <c r="I10" s="33" t="s">
        <v>128</v>
      </c>
      <c r="J10" s="10" t="s">
        <v>125</v>
      </c>
      <c r="K10" s="10">
        <v>0.3</v>
      </c>
      <c r="L10" s="10" t="s">
        <v>134</v>
      </c>
      <c r="M10" s="7" t="s">
        <v>157</v>
      </c>
      <c r="N10" s="11"/>
      <c r="O10" s="7"/>
      <c r="P10" s="7"/>
      <c r="Q10" s="7"/>
      <c r="R10" s="6" t="str">
        <f>HYPERLINK("https://www.novymodeion.cz/vysledky-vyhledavani?q="&amp;MID(M10,4,18),MID(M10,4,18))</f>
        <v>3VA9988-0AA13</v>
      </c>
    </row>
    <row r="11" spans="1:18" x14ac:dyDescent="0.25">
      <c r="A11" s="7" t="s">
        <v>158</v>
      </c>
      <c r="B11" t="s">
        <v>159</v>
      </c>
      <c r="C11" t="s">
        <v>148</v>
      </c>
      <c r="D11" t="s">
        <v>124</v>
      </c>
      <c r="E11" s="3" t="s">
        <v>160</v>
      </c>
      <c r="F11" s="3">
        <v>6</v>
      </c>
      <c r="G11" s="3" t="s">
        <v>126</v>
      </c>
      <c r="H11" s="11" t="s">
        <v>127</v>
      </c>
      <c r="I11" s="33" t="s">
        <v>128</v>
      </c>
      <c r="J11" s="10" t="s">
        <v>125</v>
      </c>
      <c r="K11" s="10">
        <v>6</v>
      </c>
      <c r="L11" s="10" t="s">
        <v>129</v>
      </c>
      <c r="M11" s="7" t="s">
        <v>130</v>
      </c>
      <c r="N11" s="11"/>
      <c r="O11" s="7"/>
      <c r="P11" s="7"/>
      <c r="Q11" s="7"/>
      <c r="R11" s="34" t="str">
        <f t="shared" si="0"/>
        <v>3VA9988-0AA12</v>
      </c>
    </row>
    <row r="12" spans="1:18" x14ac:dyDescent="0.25">
      <c r="A12" s="7" t="s">
        <v>161</v>
      </c>
      <c r="B12" t="s">
        <v>162</v>
      </c>
      <c r="C12" t="s">
        <v>148</v>
      </c>
      <c r="D12" t="s">
        <v>124</v>
      </c>
      <c r="E12" s="3" t="s">
        <v>160</v>
      </c>
      <c r="F12" s="3">
        <v>0.01</v>
      </c>
      <c r="G12" s="3" t="s">
        <v>133</v>
      </c>
      <c r="H12" s="11" t="s">
        <v>127</v>
      </c>
      <c r="I12" s="33" t="s">
        <v>128</v>
      </c>
      <c r="J12" s="10" t="s">
        <v>125</v>
      </c>
      <c r="K12" s="10">
        <v>0.3</v>
      </c>
      <c r="L12" s="10" t="s">
        <v>134</v>
      </c>
      <c r="M12" s="7" t="s">
        <v>135</v>
      </c>
      <c r="N12" s="11"/>
      <c r="O12" s="7"/>
      <c r="P12" s="7"/>
      <c r="Q12" s="7"/>
      <c r="R12" s="34" t="str">
        <f t="shared" si="0"/>
        <v>3VA9988-0AA13</v>
      </c>
    </row>
    <row r="13" spans="1:18" x14ac:dyDescent="0.25">
      <c r="A13" s="7" t="s">
        <v>163</v>
      </c>
      <c r="B13" t="s">
        <v>164</v>
      </c>
      <c r="C13" t="s">
        <v>148</v>
      </c>
      <c r="D13" t="s">
        <v>124</v>
      </c>
      <c r="E13" s="3" t="s">
        <v>165</v>
      </c>
      <c r="F13" s="3">
        <v>6</v>
      </c>
      <c r="G13" s="3" t="s">
        <v>126</v>
      </c>
      <c r="H13" s="11" t="s">
        <v>127</v>
      </c>
      <c r="I13" s="33" t="s">
        <v>128</v>
      </c>
      <c r="J13" s="10" t="s">
        <v>125</v>
      </c>
      <c r="K13" s="10">
        <v>6</v>
      </c>
      <c r="L13" s="10" t="s">
        <v>129</v>
      </c>
      <c r="M13" s="7" t="s">
        <v>154</v>
      </c>
      <c r="N13" s="11"/>
      <c r="O13" s="7"/>
      <c r="P13" s="7"/>
      <c r="Q13" s="7"/>
      <c r="R13" s="6" t="str">
        <f>HYPERLINK("https://www.novymodeion.cz/vysledky-vyhledavani?q="&amp;MID(M13,4,18),MID(M13,4,18))</f>
        <v>3VA9988-0AA12</v>
      </c>
    </row>
    <row r="14" spans="1:18" x14ac:dyDescent="0.25">
      <c r="A14" s="7" t="s">
        <v>166</v>
      </c>
      <c r="B14" t="s">
        <v>167</v>
      </c>
      <c r="C14" t="s">
        <v>148</v>
      </c>
      <c r="D14" t="s">
        <v>124</v>
      </c>
      <c r="E14" s="3" t="s">
        <v>165</v>
      </c>
      <c r="F14" s="3">
        <v>0.01</v>
      </c>
      <c r="G14" s="3" t="s">
        <v>133</v>
      </c>
      <c r="H14" s="11" t="s">
        <v>127</v>
      </c>
      <c r="I14" s="33" t="s">
        <v>128</v>
      </c>
      <c r="J14" s="10" t="s">
        <v>125</v>
      </c>
      <c r="K14" s="10">
        <v>0.3</v>
      </c>
      <c r="L14" s="10" t="s">
        <v>134</v>
      </c>
      <c r="M14" s="7" t="s">
        <v>157</v>
      </c>
      <c r="N14" s="11"/>
      <c r="O14" s="7"/>
      <c r="P14" s="7"/>
      <c r="Q14" s="7"/>
      <c r="R14" s="6" t="str">
        <f>HYPERLINK("https://www.novymodeion.cz/vysledky-vyhledavani?q="&amp;MID(M14,4,18),MID(M14,4,18))</f>
        <v>3VA9988-0AA13</v>
      </c>
    </row>
    <row r="15" spans="1:18" x14ac:dyDescent="0.25">
      <c r="A15" s="7" t="s">
        <v>168</v>
      </c>
      <c r="B15" t="s">
        <v>169</v>
      </c>
      <c r="C15" t="s">
        <v>148</v>
      </c>
      <c r="D15" t="s">
        <v>124</v>
      </c>
      <c r="E15" s="3" t="s">
        <v>170</v>
      </c>
      <c r="F15" s="3">
        <v>6</v>
      </c>
      <c r="G15" s="3" t="s">
        <v>126</v>
      </c>
      <c r="H15" s="11" t="s">
        <v>127</v>
      </c>
      <c r="I15" s="33" t="s">
        <v>128</v>
      </c>
      <c r="J15" s="10" t="s">
        <v>125</v>
      </c>
      <c r="K15" s="10">
        <v>6</v>
      </c>
      <c r="L15" s="10" t="s">
        <v>129</v>
      </c>
      <c r="M15" s="7" t="s">
        <v>130</v>
      </c>
      <c r="N15" s="11"/>
      <c r="O15" s="7"/>
      <c r="P15" s="7"/>
      <c r="Q15" s="7"/>
      <c r="R15" s="34" t="str">
        <f t="shared" si="0"/>
        <v>3VA9988-0AA12</v>
      </c>
    </row>
    <row r="16" spans="1:18" x14ac:dyDescent="0.25">
      <c r="A16" s="7" t="s">
        <v>171</v>
      </c>
      <c r="B16" t="s">
        <v>172</v>
      </c>
      <c r="C16" t="s">
        <v>148</v>
      </c>
      <c r="D16" t="s">
        <v>124</v>
      </c>
      <c r="E16" s="3" t="s">
        <v>170</v>
      </c>
      <c r="F16" s="3">
        <v>0.01</v>
      </c>
      <c r="G16" s="3" t="s">
        <v>133</v>
      </c>
      <c r="H16" s="11" t="s">
        <v>127</v>
      </c>
      <c r="I16" s="33" t="s">
        <v>128</v>
      </c>
      <c r="J16" s="10" t="s">
        <v>125</v>
      </c>
      <c r="K16" s="10">
        <v>0.3</v>
      </c>
      <c r="L16" s="10" t="s">
        <v>134</v>
      </c>
      <c r="M16" s="7" t="s">
        <v>135</v>
      </c>
      <c r="N16" s="11"/>
      <c r="O16" s="7"/>
      <c r="P16" s="7"/>
      <c r="Q16" s="7"/>
      <c r="R16" s="34" t="str">
        <f t="shared" si="0"/>
        <v>3VA9988-0AA13</v>
      </c>
    </row>
    <row r="17" spans="1:18" x14ac:dyDescent="0.25">
      <c r="A17" s="7" t="s">
        <v>173</v>
      </c>
      <c r="B17" t="s">
        <v>174</v>
      </c>
      <c r="C17" t="s">
        <v>148</v>
      </c>
      <c r="D17" t="s">
        <v>124</v>
      </c>
      <c r="E17" s="3" t="s">
        <v>175</v>
      </c>
      <c r="F17" s="3">
        <v>6</v>
      </c>
      <c r="G17" s="3" t="s">
        <v>126</v>
      </c>
      <c r="H17" s="11" t="s">
        <v>127</v>
      </c>
      <c r="I17" s="33" t="s">
        <v>128</v>
      </c>
      <c r="J17" s="10" t="s">
        <v>125</v>
      </c>
      <c r="K17" s="10">
        <v>6</v>
      </c>
      <c r="L17" s="10" t="s">
        <v>129</v>
      </c>
      <c r="M17" s="7" t="s">
        <v>154</v>
      </c>
      <c r="N17" s="11"/>
      <c r="O17" s="7"/>
      <c r="P17" s="7"/>
      <c r="Q17" s="7"/>
      <c r="R17" s="6" t="str">
        <f>HYPERLINK("https://www.novymodeion.cz/vysledky-vyhledavani?q="&amp;MID(M17,4,18),MID(M17,4,18))</f>
        <v>3VA9988-0AA12</v>
      </c>
    </row>
    <row r="18" spans="1:18" x14ac:dyDescent="0.25">
      <c r="A18" s="7" t="s">
        <v>176</v>
      </c>
      <c r="B18" t="s">
        <v>177</v>
      </c>
      <c r="C18" t="s">
        <v>148</v>
      </c>
      <c r="D18" t="s">
        <v>124</v>
      </c>
      <c r="E18" s="3" t="s">
        <v>175</v>
      </c>
      <c r="F18" s="3">
        <v>0.01</v>
      </c>
      <c r="G18" s="3" t="s">
        <v>133</v>
      </c>
      <c r="H18" s="11" t="s">
        <v>127</v>
      </c>
      <c r="I18" s="33" t="s">
        <v>128</v>
      </c>
      <c r="J18" s="10" t="s">
        <v>125</v>
      </c>
      <c r="K18" s="10">
        <v>0.3</v>
      </c>
      <c r="L18" s="10" t="s">
        <v>134</v>
      </c>
      <c r="M18" s="7" t="s">
        <v>157</v>
      </c>
      <c r="N18" s="11"/>
      <c r="O18" s="7"/>
      <c r="P18" s="7"/>
      <c r="Q18" s="7"/>
      <c r="R18" s="6" t="str">
        <f>HYPERLINK("https://www.novymodeion.cz/vysledky-vyhledavani?q="&amp;MID(M18,4,18),MID(M18,4,18))</f>
        <v>3VA9988-0AA13</v>
      </c>
    </row>
    <row r="19" spans="1:18" x14ac:dyDescent="0.25">
      <c r="A19" s="7" t="s">
        <v>178</v>
      </c>
      <c r="B19" t="s">
        <v>179</v>
      </c>
      <c r="C19" t="s">
        <v>148</v>
      </c>
      <c r="D19" t="s">
        <v>124</v>
      </c>
      <c r="E19" s="3" t="s">
        <v>180</v>
      </c>
      <c r="F19" s="3">
        <v>6</v>
      </c>
      <c r="G19" s="3" t="s">
        <v>126</v>
      </c>
      <c r="H19" s="11" t="s">
        <v>127</v>
      </c>
      <c r="I19" s="33" t="s">
        <v>128</v>
      </c>
      <c r="J19" s="10" t="s">
        <v>125</v>
      </c>
      <c r="K19" s="10">
        <v>6</v>
      </c>
      <c r="L19" s="10" t="s">
        <v>129</v>
      </c>
      <c r="M19" s="7" t="s">
        <v>154</v>
      </c>
      <c r="N19" s="11"/>
      <c r="O19" s="7"/>
      <c r="P19" s="7"/>
      <c r="Q19" s="7"/>
      <c r="R19" s="6" t="str">
        <f>HYPERLINK("https://www.novymodeion.cz/vysledky-vyhledavani?q="&amp;MID(M19,4,18),MID(M19,4,18))</f>
        <v>3VA9988-0AA12</v>
      </c>
    </row>
    <row r="20" spans="1:18" x14ac:dyDescent="0.25">
      <c r="A20" s="7" t="s">
        <v>181</v>
      </c>
      <c r="B20" t="s">
        <v>182</v>
      </c>
      <c r="C20" t="s">
        <v>148</v>
      </c>
      <c r="D20" t="s">
        <v>124</v>
      </c>
      <c r="E20" s="3" t="s">
        <v>180</v>
      </c>
      <c r="F20" s="3">
        <v>0.01</v>
      </c>
      <c r="G20" s="3" t="s">
        <v>133</v>
      </c>
      <c r="H20" s="11" t="s">
        <v>127</v>
      </c>
      <c r="I20" s="33" t="s">
        <v>128</v>
      </c>
      <c r="J20" s="10" t="s">
        <v>125</v>
      </c>
      <c r="K20" s="10">
        <v>0.3</v>
      </c>
      <c r="L20" s="10" t="s">
        <v>134</v>
      </c>
      <c r="M20" s="7" t="s">
        <v>157</v>
      </c>
      <c r="N20" s="11"/>
      <c r="O20" s="7"/>
      <c r="P20" s="7"/>
      <c r="Q20" s="7"/>
      <c r="R20" s="6" t="str">
        <f>HYPERLINK("https://www.novymodeion.cz/vysledky-vyhledavani?q="&amp;MID(M20,4,18),MID(M20,4,18))</f>
        <v>3VA9988-0AA13</v>
      </c>
    </row>
    <row r="21" spans="1:18" x14ac:dyDescent="0.25">
      <c r="A21" s="7" t="s">
        <v>146</v>
      </c>
      <c r="B21" t="s">
        <v>147</v>
      </c>
      <c r="C21" t="s">
        <v>148</v>
      </c>
      <c r="D21" t="s">
        <v>183</v>
      </c>
      <c r="E21" s="3" t="s">
        <v>125</v>
      </c>
      <c r="F21" s="3">
        <v>1.5</v>
      </c>
      <c r="G21" s="3" t="s">
        <v>126</v>
      </c>
      <c r="H21" s="11" t="s">
        <v>127</v>
      </c>
      <c r="I21" s="33" t="s">
        <v>184</v>
      </c>
      <c r="J21" s="10" t="s">
        <v>125</v>
      </c>
      <c r="K21" s="10">
        <v>6</v>
      </c>
      <c r="L21" s="10" t="s">
        <v>129</v>
      </c>
      <c r="M21" s="7" t="s">
        <v>185</v>
      </c>
      <c r="N21" s="11"/>
      <c r="O21" s="7"/>
      <c r="P21" s="7"/>
      <c r="Q21" s="7"/>
      <c r="R21" s="34" t="str">
        <f t="shared" si="0"/>
        <v>3VA9988-0AB12</v>
      </c>
    </row>
    <row r="22" spans="1:18" x14ac:dyDescent="0.25">
      <c r="A22" s="7" t="s">
        <v>149</v>
      </c>
      <c r="B22" t="s">
        <v>150</v>
      </c>
      <c r="C22" t="s">
        <v>148</v>
      </c>
      <c r="D22" t="s">
        <v>183</v>
      </c>
      <c r="E22" s="3" t="s">
        <v>125</v>
      </c>
      <c r="F22" s="3">
        <v>0.01</v>
      </c>
      <c r="G22" s="3" t="s">
        <v>133</v>
      </c>
      <c r="H22" s="11" t="s">
        <v>127</v>
      </c>
      <c r="I22" s="33" t="s">
        <v>184</v>
      </c>
      <c r="J22" s="10" t="s">
        <v>125</v>
      </c>
      <c r="K22" s="10">
        <v>0.3</v>
      </c>
      <c r="L22" s="10" t="s">
        <v>134</v>
      </c>
      <c r="M22" s="7" t="s">
        <v>186</v>
      </c>
      <c r="N22" s="11"/>
      <c r="O22" s="7"/>
      <c r="P22" s="7"/>
      <c r="Q22" s="7"/>
      <c r="R22" s="34" t="str">
        <f t="shared" si="0"/>
        <v>3VA9988-0AB13</v>
      </c>
    </row>
    <row r="23" spans="1:18" x14ac:dyDescent="0.25">
      <c r="A23" s="7" t="s">
        <v>158</v>
      </c>
      <c r="B23" t="s">
        <v>159</v>
      </c>
      <c r="C23" t="s">
        <v>148</v>
      </c>
      <c r="D23" t="s">
        <v>183</v>
      </c>
      <c r="E23" s="3" t="s">
        <v>160</v>
      </c>
      <c r="F23" s="3">
        <v>6</v>
      </c>
      <c r="G23" s="3" t="s">
        <v>126</v>
      </c>
      <c r="H23" s="11" t="s">
        <v>127</v>
      </c>
      <c r="I23" s="33" t="s">
        <v>184</v>
      </c>
      <c r="J23" s="10" t="s">
        <v>125</v>
      </c>
      <c r="K23" s="10">
        <v>6</v>
      </c>
      <c r="L23" s="10" t="s">
        <v>129</v>
      </c>
      <c r="M23" s="7" t="s">
        <v>185</v>
      </c>
      <c r="N23" s="11"/>
      <c r="O23" s="7"/>
      <c r="P23" s="7"/>
      <c r="Q23" s="7"/>
      <c r="R23" s="34" t="str">
        <f t="shared" si="0"/>
        <v>3VA9988-0AB12</v>
      </c>
    </row>
    <row r="24" spans="1:18" x14ac:dyDescent="0.25">
      <c r="A24" s="7" t="s">
        <v>161</v>
      </c>
      <c r="B24" t="s">
        <v>162</v>
      </c>
      <c r="C24" t="s">
        <v>148</v>
      </c>
      <c r="D24" t="s">
        <v>183</v>
      </c>
      <c r="E24" s="3" t="s">
        <v>160</v>
      </c>
      <c r="F24" s="3">
        <v>0.01</v>
      </c>
      <c r="G24" s="3" t="s">
        <v>133</v>
      </c>
      <c r="H24" s="11" t="s">
        <v>127</v>
      </c>
      <c r="I24" s="33" t="s">
        <v>184</v>
      </c>
      <c r="J24" s="10" t="s">
        <v>125</v>
      </c>
      <c r="K24" s="10">
        <v>0.3</v>
      </c>
      <c r="L24" s="10" t="s">
        <v>134</v>
      </c>
      <c r="M24" s="7" t="s">
        <v>186</v>
      </c>
      <c r="N24" s="11"/>
      <c r="O24" s="7"/>
      <c r="P24" s="7"/>
      <c r="Q24" s="7"/>
      <c r="R24" s="34" t="str">
        <f t="shared" si="0"/>
        <v>3VA9988-0AB13</v>
      </c>
    </row>
    <row r="25" spans="1:18" x14ac:dyDescent="0.25">
      <c r="A25" s="7" t="s">
        <v>168</v>
      </c>
      <c r="B25" t="s">
        <v>169</v>
      </c>
      <c r="C25" t="s">
        <v>148</v>
      </c>
      <c r="D25" t="s">
        <v>183</v>
      </c>
      <c r="E25" s="3" t="s">
        <v>170</v>
      </c>
      <c r="F25" s="3">
        <v>6</v>
      </c>
      <c r="G25" s="3" t="s">
        <v>126</v>
      </c>
      <c r="H25" s="11" t="s">
        <v>127</v>
      </c>
      <c r="I25" s="33" t="s">
        <v>184</v>
      </c>
      <c r="J25" s="10" t="s">
        <v>125</v>
      </c>
      <c r="K25" s="10">
        <v>6</v>
      </c>
      <c r="L25" s="10" t="s">
        <v>129</v>
      </c>
      <c r="M25" s="7" t="s">
        <v>185</v>
      </c>
      <c r="N25" s="11"/>
      <c r="O25" s="7"/>
      <c r="P25" s="7"/>
      <c r="Q25" s="7"/>
      <c r="R25" s="34" t="str">
        <f t="shared" si="0"/>
        <v>3VA9988-0AB12</v>
      </c>
    </row>
    <row r="26" spans="1:18" x14ac:dyDescent="0.25">
      <c r="A26" s="7" t="s">
        <v>171</v>
      </c>
      <c r="B26" t="s">
        <v>172</v>
      </c>
      <c r="C26" t="s">
        <v>148</v>
      </c>
      <c r="D26" t="s">
        <v>183</v>
      </c>
      <c r="E26" s="3" t="s">
        <v>170</v>
      </c>
      <c r="F26" s="3">
        <v>0.01</v>
      </c>
      <c r="G26" s="3" t="s">
        <v>133</v>
      </c>
      <c r="H26" s="11" t="s">
        <v>127</v>
      </c>
      <c r="I26" s="33" t="s">
        <v>184</v>
      </c>
      <c r="J26" s="10" t="s">
        <v>125</v>
      </c>
      <c r="K26" s="10">
        <v>0.3</v>
      </c>
      <c r="L26" s="10" t="s">
        <v>134</v>
      </c>
      <c r="M26" s="7" t="s">
        <v>186</v>
      </c>
      <c r="N26" s="11"/>
      <c r="O26" s="7"/>
      <c r="P26" s="7"/>
      <c r="Q26" s="7"/>
      <c r="R26" s="34" t="str">
        <f t="shared" si="0"/>
        <v>3VA9988-0AB13</v>
      </c>
    </row>
    <row r="27" spans="1:18" x14ac:dyDescent="0.25">
      <c r="A27" s="7" t="s">
        <v>146</v>
      </c>
      <c r="B27" t="s">
        <v>147</v>
      </c>
      <c r="C27" t="s">
        <v>148</v>
      </c>
      <c r="D27" t="s">
        <v>138</v>
      </c>
      <c r="E27" s="3" t="s">
        <v>125</v>
      </c>
      <c r="F27" s="3">
        <v>1.5</v>
      </c>
      <c r="G27" s="3" t="s">
        <v>126</v>
      </c>
      <c r="H27" s="11" t="s">
        <v>187</v>
      </c>
      <c r="I27" s="33" t="s">
        <v>140</v>
      </c>
      <c r="J27" s="10" t="s">
        <v>125</v>
      </c>
      <c r="K27" s="10">
        <v>6</v>
      </c>
      <c r="L27" s="10" t="s">
        <v>129</v>
      </c>
      <c r="M27" s="7" t="s">
        <v>188</v>
      </c>
      <c r="N27" s="11" t="s">
        <v>142</v>
      </c>
      <c r="O27" s="7"/>
      <c r="P27" s="7"/>
      <c r="Q27" s="7"/>
      <c r="R27" s="34" t="str">
        <f t="shared" si="0"/>
        <v>3VA9988-0AB34</v>
      </c>
    </row>
    <row r="28" spans="1:18" x14ac:dyDescent="0.25">
      <c r="A28" s="7" t="s">
        <v>149</v>
      </c>
      <c r="B28" t="s">
        <v>150</v>
      </c>
      <c r="C28" t="s">
        <v>148</v>
      </c>
      <c r="D28" t="s">
        <v>138</v>
      </c>
      <c r="E28" s="3" t="s">
        <v>125</v>
      </c>
      <c r="F28" s="3">
        <v>0.01</v>
      </c>
      <c r="G28" s="3" t="s">
        <v>133</v>
      </c>
      <c r="H28" s="11" t="s">
        <v>189</v>
      </c>
      <c r="I28" s="33" t="s">
        <v>140</v>
      </c>
      <c r="J28" s="10" t="s">
        <v>125</v>
      </c>
      <c r="K28" s="10">
        <v>0.3</v>
      </c>
      <c r="L28" s="10" t="s">
        <v>134</v>
      </c>
      <c r="M28" s="7" t="s">
        <v>190</v>
      </c>
      <c r="N28" s="11" t="s">
        <v>142</v>
      </c>
      <c r="O28" s="7"/>
      <c r="P28" s="7"/>
      <c r="Q28" s="7"/>
      <c r="R28" s="34" t="str">
        <f t="shared" si="0"/>
        <v>3VA9988-0AB35</v>
      </c>
    </row>
    <row r="29" spans="1:18" x14ac:dyDescent="0.25">
      <c r="A29" s="7" t="s">
        <v>158</v>
      </c>
      <c r="B29" t="s">
        <v>159</v>
      </c>
      <c r="C29" t="s">
        <v>148</v>
      </c>
      <c r="D29" t="s">
        <v>138</v>
      </c>
      <c r="E29" s="3" t="s">
        <v>160</v>
      </c>
      <c r="F29" s="3">
        <v>6</v>
      </c>
      <c r="G29" s="3" t="s">
        <v>126</v>
      </c>
      <c r="H29" s="11" t="s">
        <v>191</v>
      </c>
      <c r="I29" s="33" t="s">
        <v>140</v>
      </c>
      <c r="J29" s="10" t="s">
        <v>125</v>
      </c>
      <c r="K29" s="10">
        <v>6</v>
      </c>
      <c r="L29" s="10" t="s">
        <v>129</v>
      </c>
      <c r="M29" s="7" t="s">
        <v>188</v>
      </c>
      <c r="N29" s="11" t="s">
        <v>142</v>
      </c>
      <c r="O29" s="7"/>
      <c r="P29" s="7"/>
      <c r="Q29" s="7"/>
      <c r="R29" s="34" t="str">
        <f t="shared" si="0"/>
        <v>3VA9988-0AB34</v>
      </c>
    </row>
    <row r="30" spans="1:18" x14ac:dyDescent="0.25">
      <c r="A30" s="7" t="s">
        <v>161</v>
      </c>
      <c r="B30" t="s">
        <v>162</v>
      </c>
      <c r="C30" t="s">
        <v>148</v>
      </c>
      <c r="D30" t="s">
        <v>138</v>
      </c>
      <c r="E30" s="3" t="s">
        <v>160</v>
      </c>
      <c r="F30" s="3">
        <v>0.01</v>
      </c>
      <c r="G30" s="3" t="s">
        <v>133</v>
      </c>
      <c r="H30" s="11" t="s">
        <v>192</v>
      </c>
      <c r="I30" s="33" t="s">
        <v>140</v>
      </c>
      <c r="J30" s="10" t="s">
        <v>125</v>
      </c>
      <c r="K30" s="10">
        <v>0.3</v>
      </c>
      <c r="L30" s="10" t="s">
        <v>134</v>
      </c>
      <c r="M30" s="7" t="s">
        <v>190</v>
      </c>
      <c r="N30" s="11" t="s">
        <v>142</v>
      </c>
      <c r="O30" s="7"/>
      <c r="P30" s="7"/>
      <c r="Q30" s="7"/>
      <c r="R30" s="34" t="str">
        <f t="shared" si="0"/>
        <v>3VA9988-0AB35</v>
      </c>
    </row>
    <row r="31" spans="1:18" x14ac:dyDescent="0.25">
      <c r="A31" s="7" t="s">
        <v>168</v>
      </c>
      <c r="B31" t="s">
        <v>169</v>
      </c>
      <c r="C31" t="s">
        <v>148</v>
      </c>
      <c r="D31" t="s">
        <v>138</v>
      </c>
      <c r="E31" s="3" t="s">
        <v>170</v>
      </c>
      <c r="F31" s="3">
        <v>6</v>
      </c>
      <c r="G31" s="3" t="s">
        <v>126</v>
      </c>
      <c r="H31" s="11" t="s">
        <v>193</v>
      </c>
      <c r="I31" s="33" t="s">
        <v>140</v>
      </c>
      <c r="J31" s="10" t="s">
        <v>125</v>
      </c>
      <c r="K31" s="10">
        <v>6</v>
      </c>
      <c r="L31" s="10" t="s">
        <v>129</v>
      </c>
      <c r="M31" s="7" t="s">
        <v>188</v>
      </c>
      <c r="N31" s="11" t="s">
        <v>142</v>
      </c>
      <c r="O31" s="7"/>
      <c r="P31" s="7"/>
      <c r="Q31" s="7"/>
      <c r="R31" s="34" t="str">
        <f t="shared" si="0"/>
        <v>3VA9988-0AB34</v>
      </c>
    </row>
    <row r="32" spans="1:18" x14ac:dyDescent="0.25">
      <c r="A32" s="7" t="s">
        <v>171</v>
      </c>
      <c r="B32" t="s">
        <v>172</v>
      </c>
      <c r="C32" t="s">
        <v>148</v>
      </c>
      <c r="D32" t="s">
        <v>138</v>
      </c>
      <c r="E32" s="3" t="s">
        <v>170</v>
      </c>
      <c r="F32" s="3">
        <v>0.01</v>
      </c>
      <c r="G32" s="3" t="s">
        <v>133</v>
      </c>
      <c r="H32" s="11" t="s">
        <v>194</v>
      </c>
      <c r="I32" s="33" t="s">
        <v>140</v>
      </c>
      <c r="J32" s="10" t="s">
        <v>125</v>
      </c>
      <c r="K32" s="10">
        <v>0.3</v>
      </c>
      <c r="L32" s="10" t="s">
        <v>134</v>
      </c>
      <c r="M32" s="7" t="s">
        <v>190</v>
      </c>
      <c r="N32" s="11" t="s">
        <v>142</v>
      </c>
      <c r="O32" s="7"/>
      <c r="P32" s="7"/>
      <c r="Q32" s="7"/>
      <c r="R32" s="34" t="str">
        <f t="shared" si="0"/>
        <v>3VA9988-0AB35</v>
      </c>
    </row>
    <row r="33" spans="1:18" x14ac:dyDescent="0.25">
      <c r="A33" s="7" t="s">
        <v>146</v>
      </c>
      <c r="B33" t="s">
        <v>147</v>
      </c>
      <c r="C33" t="s">
        <v>148</v>
      </c>
      <c r="D33" t="s">
        <v>138</v>
      </c>
      <c r="E33" s="3" t="s">
        <v>125</v>
      </c>
      <c r="F33" s="3">
        <v>1.5</v>
      </c>
      <c r="G33" s="3" t="s">
        <v>126</v>
      </c>
      <c r="H33" s="11" t="s">
        <v>195</v>
      </c>
      <c r="I33" s="11" t="s">
        <v>196</v>
      </c>
      <c r="J33" s="10" t="s">
        <v>125</v>
      </c>
      <c r="K33" s="10">
        <v>6</v>
      </c>
      <c r="L33" s="10" t="s">
        <v>129</v>
      </c>
      <c r="M33" s="7" t="s">
        <v>197</v>
      </c>
      <c r="N33" s="11"/>
      <c r="O33" s="7"/>
      <c r="P33" s="7"/>
      <c r="Q33" s="7"/>
      <c r="R33" s="34" t="str">
        <f t="shared" si="0"/>
        <v>3VA9988-0AB22</v>
      </c>
    </row>
    <row r="34" spans="1:18" x14ac:dyDescent="0.25">
      <c r="A34" s="7" t="s">
        <v>149</v>
      </c>
      <c r="B34" t="s">
        <v>150</v>
      </c>
      <c r="C34" t="s">
        <v>148</v>
      </c>
      <c r="D34" t="s">
        <v>138</v>
      </c>
      <c r="E34" s="3" t="s">
        <v>125</v>
      </c>
      <c r="F34" s="3">
        <v>0.01</v>
      </c>
      <c r="G34" s="3" t="s">
        <v>133</v>
      </c>
      <c r="H34" s="11" t="s">
        <v>195</v>
      </c>
      <c r="I34" s="11" t="s">
        <v>196</v>
      </c>
      <c r="J34" s="10" t="s">
        <v>125</v>
      </c>
      <c r="K34" s="10">
        <v>0.3</v>
      </c>
      <c r="L34" s="10" t="s">
        <v>134</v>
      </c>
      <c r="M34" s="7" t="s">
        <v>198</v>
      </c>
      <c r="N34" s="11"/>
      <c r="O34" s="7"/>
      <c r="P34" s="7"/>
      <c r="Q34" s="7"/>
      <c r="R34" s="34" t="str">
        <f t="shared" si="0"/>
        <v>3VA9988-0AB23</v>
      </c>
    </row>
    <row r="35" spans="1:18" x14ac:dyDescent="0.25">
      <c r="A35" s="7" t="s">
        <v>158</v>
      </c>
      <c r="B35" t="s">
        <v>159</v>
      </c>
      <c r="C35" t="s">
        <v>148</v>
      </c>
      <c r="D35" t="s">
        <v>138</v>
      </c>
      <c r="E35" s="3" t="s">
        <v>160</v>
      </c>
      <c r="F35" s="3">
        <v>6</v>
      </c>
      <c r="G35" s="3" t="s">
        <v>126</v>
      </c>
      <c r="H35" s="11" t="s">
        <v>195</v>
      </c>
      <c r="I35" s="11" t="s">
        <v>196</v>
      </c>
      <c r="J35" s="10" t="s">
        <v>125</v>
      </c>
      <c r="K35" s="10">
        <v>6</v>
      </c>
      <c r="L35" s="10" t="s">
        <v>129</v>
      </c>
      <c r="M35" s="7" t="s">
        <v>197</v>
      </c>
      <c r="N35" s="11"/>
      <c r="O35" s="7"/>
      <c r="P35" s="7"/>
      <c r="Q35" s="7"/>
      <c r="R35" s="34" t="str">
        <f t="shared" ref="R35:R63" si="1">HYPERLINK("https://www.novymodeion.cz/vysledky-vyhledavani?q="&amp;M35,M35)</f>
        <v>3VA9988-0AB22</v>
      </c>
    </row>
    <row r="36" spans="1:18" x14ac:dyDescent="0.25">
      <c r="A36" s="7" t="s">
        <v>161</v>
      </c>
      <c r="B36" t="s">
        <v>162</v>
      </c>
      <c r="C36" t="s">
        <v>148</v>
      </c>
      <c r="D36" t="s">
        <v>138</v>
      </c>
      <c r="E36" s="3" t="s">
        <v>160</v>
      </c>
      <c r="F36" s="3">
        <v>0.01</v>
      </c>
      <c r="G36" s="3" t="s">
        <v>133</v>
      </c>
      <c r="H36" s="11" t="s">
        <v>195</v>
      </c>
      <c r="I36" s="11" t="s">
        <v>196</v>
      </c>
      <c r="J36" s="10" t="s">
        <v>125</v>
      </c>
      <c r="K36" s="10">
        <v>0.3</v>
      </c>
      <c r="L36" s="10" t="s">
        <v>134</v>
      </c>
      <c r="M36" s="7" t="s">
        <v>198</v>
      </c>
      <c r="N36" s="11"/>
      <c r="O36" s="7"/>
      <c r="P36" s="7"/>
      <c r="Q36" s="7"/>
      <c r="R36" s="34" t="str">
        <f t="shared" si="1"/>
        <v>3VA9988-0AB23</v>
      </c>
    </row>
    <row r="37" spans="1:18" x14ac:dyDescent="0.25">
      <c r="A37" s="7" t="s">
        <v>168</v>
      </c>
      <c r="B37" t="s">
        <v>169</v>
      </c>
      <c r="C37" t="s">
        <v>148</v>
      </c>
      <c r="D37" t="s">
        <v>138</v>
      </c>
      <c r="E37" s="3" t="s">
        <v>170</v>
      </c>
      <c r="F37" s="3">
        <v>6</v>
      </c>
      <c r="G37" s="3" t="s">
        <v>126</v>
      </c>
      <c r="H37" s="11" t="s">
        <v>195</v>
      </c>
      <c r="I37" s="11" t="s">
        <v>196</v>
      </c>
      <c r="J37" s="10" t="s">
        <v>125</v>
      </c>
      <c r="K37" s="10">
        <v>6</v>
      </c>
      <c r="L37" s="10" t="s">
        <v>129</v>
      </c>
      <c r="M37" s="7" t="s">
        <v>197</v>
      </c>
      <c r="N37" s="11"/>
      <c r="O37" s="7"/>
      <c r="P37" s="7"/>
      <c r="Q37" s="7"/>
      <c r="R37" s="34" t="str">
        <f t="shared" si="1"/>
        <v>3VA9988-0AB22</v>
      </c>
    </row>
    <row r="38" spans="1:18" x14ac:dyDescent="0.25">
      <c r="A38" s="7" t="s">
        <v>171</v>
      </c>
      <c r="B38" t="s">
        <v>172</v>
      </c>
      <c r="C38" t="s">
        <v>148</v>
      </c>
      <c r="D38" t="s">
        <v>138</v>
      </c>
      <c r="E38" s="3" t="s">
        <v>170</v>
      </c>
      <c r="F38" s="3">
        <v>0.01</v>
      </c>
      <c r="G38" s="3" t="s">
        <v>133</v>
      </c>
      <c r="H38" s="11" t="s">
        <v>195</v>
      </c>
      <c r="I38" s="11" t="s">
        <v>196</v>
      </c>
      <c r="J38" s="10" t="s">
        <v>125</v>
      </c>
      <c r="K38" s="10">
        <v>0.3</v>
      </c>
      <c r="L38" s="10" t="s">
        <v>134</v>
      </c>
      <c r="M38" s="7" t="s">
        <v>198</v>
      </c>
      <c r="N38" s="11"/>
      <c r="O38" s="7"/>
      <c r="P38" s="7"/>
      <c r="Q38" s="7"/>
      <c r="R38" s="34" t="str">
        <f t="shared" si="1"/>
        <v>3VA9988-0AB23</v>
      </c>
    </row>
    <row r="39" spans="1:18" x14ac:dyDescent="0.25">
      <c r="A39" s="7" t="s">
        <v>199</v>
      </c>
      <c r="B39" t="s">
        <v>200</v>
      </c>
      <c r="C39" t="s">
        <v>201</v>
      </c>
      <c r="D39" t="s">
        <v>124</v>
      </c>
      <c r="E39" s="3" t="s">
        <v>202</v>
      </c>
      <c r="F39" s="3">
        <v>6</v>
      </c>
      <c r="G39" s="3" t="s">
        <v>203</v>
      </c>
      <c r="H39" s="11" t="s">
        <v>127</v>
      </c>
      <c r="I39" s="11" t="s">
        <v>128</v>
      </c>
      <c r="J39" s="10" t="s">
        <v>125</v>
      </c>
      <c r="K39" s="10">
        <v>6</v>
      </c>
      <c r="L39" s="10" t="s">
        <v>129</v>
      </c>
      <c r="M39" s="7" t="s">
        <v>130</v>
      </c>
      <c r="N39" s="11" t="s">
        <v>204</v>
      </c>
      <c r="O39" s="7"/>
      <c r="P39" s="7"/>
      <c r="Q39" s="7"/>
      <c r="R39" s="34" t="str">
        <f t="shared" si="1"/>
        <v>3VA9988-0AA12</v>
      </c>
    </row>
    <row r="40" spans="1:18" x14ac:dyDescent="0.25">
      <c r="A40" s="7" t="s">
        <v>205</v>
      </c>
      <c r="B40" t="s">
        <v>206</v>
      </c>
      <c r="C40" t="s">
        <v>201</v>
      </c>
      <c r="D40" t="s">
        <v>124</v>
      </c>
      <c r="E40" s="3" t="s">
        <v>202</v>
      </c>
      <c r="F40" s="3">
        <v>0.01</v>
      </c>
      <c r="G40" s="3" t="s">
        <v>133</v>
      </c>
      <c r="H40" s="11" t="s">
        <v>127</v>
      </c>
      <c r="I40" s="11" t="s">
        <v>128</v>
      </c>
      <c r="J40" s="10" t="s">
        <v>125</v>
      </c>
      <c r="K40" s="10">
        <v>0.3</v>
      </c>
      <c r="L40" s="10" t="s">
        <v>134</v>
      </c>
      <c r="M40" s="7" t="s">
        <v>135</v>
      </c>
      <c r="N40" s="11" t="s">
        <v>204</v>
      </c>
      <c r="O40" s="7"/>
      <c r="P40" s="7"/>
      <c r="Q40" s="7"/>
      <c r="R40" s="34" t="str">
        <f t="shared" si="1"/>
        <v>3VA9988-0AA13</v>
      </c>
    </row>
    <row r="41" spans="1:18" x14ac:dyDescent="0.25">
      <c r="A41" s="7" t="s">
        <v>199</v>
      </c>
      <c r="B41" t="s">
        <v>200</v>
      </c>
      <c r="C41" t="s">
        <v>201</v>
      </c>
      <c r="D41" t="s">
        <v>183</v>
      </c>
      <c r="E41" s="3" t="s">
        <v>202</v>
      </c>
      <c r="F41" s="3">
        <v>6</v>
      </c>
      <c r="G41" s="3" t="s">
        <v>203</v>
      </c>
      <c r="H41" s="11" t="s">
        <v>207</v>
      </c>
      <c r="I41" s="11" t="s">
        <v>184</v>
      </c>
      <c r="J41" s="10" t="s">
        <v>125</v>
      </c>
      <c r="K41" s="10">
        <v>6</v>
      </c>
      <c r="L41" s="10" t="s">
        <v>129</v>
      </c>
      <c r="M41" s="7" t="s">
        <v>185</v>
      </c>
      <c r="N41" s="11" t="s">
        <v>204</v>
      </c>
      <c r="O41" s="7"/>
      <c r="P41" s="7"/>
      <c r="Q41" s="7"/>
      <c r="R41" s="34" t="str">
        <f t="shared" si="1"/>
        <v>3VA9988-0AB12</v>
      </c>
    </row>
    <row r="42" spans="1:18" x14ac:dyDescent="0.25">
      <c r="A42" s="7" t="s">
        <v>205</v>
      </c>
      <c r="B42" t="s">
        <v>206</v>
      </c>
      <c r="C42" t="s">
        <v>201</v>
      </c>
      <c r="D42" t="s">
        <v>183</v>
      </c>
      <c r="E42" s="3" t="s">
        <v>202</v>
      </c>
      <c r="F42" s="3">
        <v>0.01</v>
      </c>
      <c r="G42" s="3" t="s">
        <v>133</v>
      </c>
      <c r="H42" s="11" t="s">
        <v>207</v>
      </c>
      <c r="I42" s="11" t="s">
        <v>184</v>
      </c>
      <c r="J42" s="10" t="s">
        <v>125</v>
      </c>
      <c r="K42" s="10">
        <v>0.3</v>
      </c>
      <c r="L42" s="10" t="s">
        <v>134</v>
      </c>
      <c r="M42" s="7" t="s">
        <v>186</v>
      </c>
      <c r="N42" s="11" t="s">
        <v>204</v>
      </c>
      <c r="O42" s="7"/>
      <c r="P42" s="7"/>
      <c r="Q42" s="7"/>
      <c r="R42" s="34" t="str">
        <f t="shared" si="1"/>
        <v>3VA9988-0AB13</v>
      </c>
    </row>
    <row r="43" spans="1:18" x14ac:dyDescent="0.25">
      <c r="A43" s="7" t="s">
        <v>199</v>
      </c>
      <c r="B43" t="s">
        <v>200</v>
      </c>
      <c r="C43" t="s">
        <v>201</v>
      </c>
      <c r="D43" t="s">
        <v>124</v>
      </c>
      <c r="E43" s="3" t="s">
        <v>202</v>
      </c>
      <c r="F43" s="3">
        <v>6</v>
      </c>
      <c r="G43" s="3" t="s">
        <v>203</v>
      </c>
      <c r="H43" s="11" t="s">
        <v>208</v>
      </c>
      <c r="I43" s="11" t="s">
        <v>128</v>
      </c>
      <c r="J43" s="10" t="s">
        <v>209</v>
      </c>
      <c r="K43" s="10">
        <v>5</v>
      </c>
      <c r="L43" s="10" t="s">
        <v>210</v>
      </c>
      <c r="M43" s="11" t="s">
        <v>211</v>
      </c>
      <c r="N43" s="11" t="s">
        <v>212</v>
      </c>
      <c r="O43" s="7"/>
      <c r="P43" s="7"/>
      <c r="Q43" s="7"/>
      <c r="R43" s="34"/>
    </row>
    <row r="44" spans="1:18" x14ac:dyDescent="0.25">
      <c r="A44" s="7" t="s">
        <v>205</v>
      </c>
      <c r="B44" t="s">
        <v>206</v>
      </c>
      <c r="C44" t="s">
        <v>201</v>
      </c>
      <c r="D44" t="s">
        <v>124</v>
      </c>
      <c r="E44" s="3" t="s">
        <v>202</v>
      </c>
      <c r="F44" s="3">
        <v>0.01</v>
      </c>
      <c r="G44" s="3" t="s">
        <v>133</v>
      </c>
      <c r="H44" s="11" t="s">
        <v>208</v>
      </c>
      <c r="I44" s="11" t="s">
        <v>128</v>
      </c>
      <c r="J44" s="10" t="s">
        <v>209</v>
      </c>
      <c r="K44" s="10">
        <v>0.1</v>
      </c>
      <c r="L44" s="10" t="s">
        <v>213</v>
      </c>
      <c r="M44" s="11" t="s">
        <v>214</v>
      </c>
      <c r="N44" s="11"/>
      <c r="O44" s="7" t="s">
        <v>211</v>
      </c>
      <c r="P44" s="9" t="s">
        <v>215</v>
      </c>
      <c r="Q44" s="9" t="s">
        <v>216</v>
      </c>
      <c r="R44" s="6" t="str">
        <f>HYPERLINK("https://www.novymodeion.cz/vysledky-vyhledavani?q="&amp;Q44,Q44)</f>
        <v>3VW9011-0AG02</v>
      </c>
    </row>
    <row r="45" spans="1:18" x14ac:dyDescent="0.25">
      <c r="A45" s="7" t="s">
        <v>199</v>
      </c>
      <c r="B45" t="s">
        <v>200</v>
      </c>
      <c r="C45" t="s">
        <v>201</v>
      </c>
      <c r="D45" t="s">
        <v>183</v>
      </c>
      <c r="E45" s="3" t="s">
        <v>202</v>
      </c>
      <c r="F45" s="3">
        <v>6</v>
      </c>
      <c r="G45" s="3" t="s">
        <v>203</v>
      </c>
      <c r="H45" s="11" t="s">
        <v>208</v>
      </c>
      <c r="I45" s="11" t="s">
        <v>217</v>
      </c>
      <c r="J45" s="10" t="s">
        <v>125</v>
      </c>
      <c r="K45" s="10">
        <v>3</v>
      </c>
      <c r="L45" s="10" t="s">
        <v>210</v>
      </c>
      <c r="M45" s="11" t="s">
        <v>211</v>
      </c>
      <c r="N45" s="11" t="s">
        <v>212</v>
      </c>
      <c r="O45" s="7"/>
      <c r="P45" s="9"/>
      <c r="Q45" s="9" t="s">
        <v>211</v>
      </c>
      <c r="R45" s="34"/>
    </row>
    <row r="46" spans="1:18" x14ac:dyDescent="0.25">
      <c r="A46" s="7" t="s">
        <v>205</v>
      </c>
      <c r="B46" t="s">
        <v>206</v>
      </c>
      <c r="C46" t="s">
        <v>201</v>
      </c>
      <c r="D46" t="s">
        <v>183</v>
      </c>
      <c r="E46" s="3" t="s">
        <v>202</v>
      </c>
      <c r="F46" s="3">
        <v>0.01</v>
      </c>
      <c r="G46" s="3" t="s">
        <v>133</v>
      </c>
      <c r="H46" s="11" t="s">
        <v>208</v>
      </c>
      <c r="I46" s="11" t="s">
        <v>217</v>
      </c>
      <c r="J46" s="10" t="s">
        <v>125</v>
      </c>
      <c r="K46" s="10">
        <v>0.1</v>
      </c>
      <c r="L46" s="10" t="s">
        <v>213</v>
      </c>
      <c r="M46" s="11" t="s">
        <v>214</v>
      </c>
      <c r="N46" s="11"/>
      <c r="O46" s="7" t="s">
        <v>211</v>
      </c>
      <c r="P46" s="9" t="s">
        <v>218</v>
      </c>
      <c r="Q46" s="9" t="s">
        <v>219</v>
      </c>
      <c r="R46" s="6" t="str">
        <f>HYPERLINK("https://www.novymodeion.cz/vysledky-vyhledavani?q="&amp;Q46,Q46)</f>
        <v>3VW9011-0AH15</v>
      </c>
    </row>
    <row r="47" spans="1:18" x14ac:dyDescent="0.25">
      <c r="A47" s="7" t="s">
        <v>220</v>
      </c>
      <c r="B47" t="s">
        <v>221</v>
      </c>
      <c r="C47" t="s">
        <v>123</v>
      </c>
      <c r="D47" t="s">
        <v>222</v>
      </c>
      <c r="E47" s="3" t="s">
        <v>211</v>
      </c>
      <c r="F47" s="3" t="s">
        <v>211</v>
      </c>
      <c r="G47" s="3" t="s">
        <v>223</v>
      </c>
      <c r="H47" s="11" t="s">
        <v>127</v>
      </c>
      <c r="I47" s="2" t="s">
        <v>222</v>
      </c>
      <c r="J47" s="10" t="s">
        <v>211</v>
      </c>
      <c r="K47" s="10" t="s">
        <v>211</v>
      </c>
      <c r="L47" s="10" t="s">
        <v>223</v>
      </c>
      <c r="M47" s="9" t="s">
        <v>224</v>
      </c>
      <c r="N47" s="11"/>
      <c r="O47" s="7"/>
      <c r="P47" s="7"/>
      <c r="Q47" s="7"/>
      <c r="R47" s="34" t="str">
        <f t="shared" si="1"/>
        <v>3VA9988-0BL10</v>
      </c>
    </row>
    <row r="48" spans="1:18" x14ac:dyDescent="0.25">
      <c r="A48" s="7" t="s">
        <v>225</v>
      </c>
      <c r="B48" t="s">
        <v>226</v>
      </c>
      <c r="C48" t="s">
        <v>123</v>
      </c>
      <c r="D48" t="s">
        <v>222</v>
      </c>
      <c r="E48" s="3" t="s">
        <v>211</v>
      </c>
      <c r="F48" s="3" t="s">
        <v>211</v>
      </c>
      <c r="G48" s="3" t="s">
        <v>227</v>
      </c>
      <c r="H48" s="11" t="s">
        <v>127</v>
      </c>
      <c r="I48" s="2" t="s">
        <v>222</v>
      </c>
      <c r="J48" s="10" t="s">
        <v>211</v>
      </c>
      <c r="K48" s="10" t="s">
        <v>211</v>
      </c>
      <c r="L48" s="10" t="s">
        <v>228</v>
      </c>
      <c r="M48" s="7" t="s">
        <v>229</v>
      </c>
      <c r="N48" s="11"/>
      <c r="O48" s="7"/>
      <c r="P48" s="7"/>
      <c r="Q48" s="7"/>
      <c r="R48" s="34" t="str">
        <f t="shared" si="1"/>
        <v>3VA9988-0BL30</v>
      </c>
    </row>
    <row r="49" spans="1:18" x14ac:dyDescent="0.25">
      <c r="A49" s="7" t="s">
        <v>225</v>
      </c>
      <c r="B49" t="s">
        <v>226</v>
      </c>
      <c r="C49" t="s">
        <v>123</v>
      </c>
      <c r="D49" t="s">
        <v>222</v>
      </c>
      <c r="E49" s="3" t="s">
        <v>211</v>
      </c>
      <c r="F49" s="3" t="s">
        <v>211</v>
      </c>
      <c r="G49" s="3" t="s">
        <v>227</v>
      </c>
      <c r="H49" s="11" t="s">
        <v>127</v>
      </c>
      <c r="I49" s="2" t="s">
        <v>222</v>
      </c>
      <c r="J49" s="10" t="s">
        <v>211</v>
      </c>
      <c r="K49" s="10" t="s">
        <v>211</v>
      </c>
      <c r="L49" s="10" t="s">
        <v>230</v>
      </c>
      <c r="M49" s="7" t="s">
        <v>231</v>
      </c>
      <c r="N49" s="11"/>
      <c r="O49" s="7"/>
      <c r="P49" s="7"/>
      <c r="Q49" s="7"/>
      <c r="R49" s="34" t="str">
        <f t="shared" si="1"/>
        <v>3VA9988-0BL31</v>
      </c>
    </row>
    <row r="50" spans="1:18" x14ac:dyDescent="0.25">
      <c r="A50" s="7" t="s">
        <v>232</v>
      </c>
      <c r="B50" t="s">
        <v>233</v>
      </c>
      <c r="C50" t="s">
        <v>123</v>
      </c>
      <c r="D50" t="s">
        <v>222</v>
      </c>
      <c r="E50" s="3" t="s">
        <v>211</v>
      </c>
      <c r="F50" s="3" t="s">
        <v>211</v>
      </c>
      <c r="G50" s="3" t="s">
        <v>234</v>
      </c>
      <c r="H50" s="11" t="s">
        <v>127</v>
      </c>
      <c r="I50" s="2" t="s">
        <v>222</v>
      </c>
      <c r="J50" s="10" t="s">
        <v>211</v>
      </c>
      <c r="K50" s="10" t="s">
        <v>211</v>
      </c>
      <c r="L50" s="10" t="s">
        <v>235</v>
      </c>
      <c r="M50" s="7" t="s">
        <v>236</v>
      </c>
      <c r="N50" s="11"/>
      <c r="O50" s="7"/>
      <c r="P50" s="7"/>
      <c r="Q50" s="7"/>
      <c r="R50" s="34" t="str">
        <f t="shared" si="1"/>
        <v>3VA9988-0BL32</v>
      </c>
    </row>
    <row r="51" spans="1:18" x14ac:dyDescent="0.25">
      <c r="A51" s="7" t="s">
        <v>237</v>
      </c>
      <c r="B51" t="s">
        <v>238</v>
      </c>
      <c r="C51" t="s">
        <v>123</v>
      </c>
      <c r="D51" t="s">
        <v>222</v>
      </c>
      <c r="E51" s="3" t="s">
        <v>211</v>
      </c>
      <c r="F51" s="3" t="s">
        <v>211</v>
      </c>
      <c r="G51" s="3" t="s">
        <v>239</v>
      </c>
      <c r="H51" s="11" t="s">
        <v>127</v>
      </c>
      <c r="I51" s="2" t="s">
        <v>222</v>
      </c>
      <c r="J51" s="10" t="s">
        <v>211</v>
      </c>
      <c r="K51" s="10" t="s">
        <v>211</v>
      </c>
      <c r="L51" s="10" t="s">
        <v>240</v>
      </c>
      <c r="M51" s="7" t="s">
        <v>241</v>
      </c>
      <c r="N51" s="11"/>
      <c r="O51" s="7"/>
      <c r="P51" s="7"/>
      <c r="Q51" s="7"/>
      <c r="R51" s="34" t="str">
        <f t="shared" si="1"/>
        <v>3VA9988-0BL33</v>
      </c>
    </row>
    <row r="52" spans="1:18" x14ac:dyDescent="0.25">
      <c r="A52" s="7" t="s">
        <v>237</v>
      </c>
      <c r="B52" t="s">
        <v>238</v>
      </c>
      <c r="C52" t="s">
        <v>123</v>
      </c>
      <c r="D52" t="s">
        <v>222</v>
      </c>
      <c r="E52" s="3" t="s">
        <v>211</v>
      </c>
      <c r="F52" s="3" t="s">
        <v>211</v>
      </c>
      <c r="G52" s="3" t="s">
        <v>239</v>
      </c>
      <c r="H52" s="11" t="s">
        <v>127</v>
      </c>
      <c r="I52" s="2" t="s">
        <v>222</v>
      </c>
      <c r="J52" s="10" t="s">
        <v>211</v>
      </c>
      <c r="K52" s="10" t="s">
        <v>211</v>
      </c>
      <c r="L52" s="10" t="s">
        <v>242</v>
      </c>
      <c r="M52" s="7" t="s">
        <v>243</v>
      </c>
      <c r="N52" s="11"/>
      <c r="O52" s="7"/>
      <c r="P52" s="7"/>
      <c r="Q52" s="7"/>
      <c r="R52" s="34" t="str">
        <f t="shared" si="1"/>
        <v>3VA9988-0BL20</v>
      </c>
    </row>
    <row r="53" spans="1:18" x14ac:dyDescent="0.25">
      <c r="A53" s="7" t="s">
        <v>244</v>
      </c>
      <c r="B53" t="s">
        <v>245</v>
      </c>
      <c r="C53" t="s">
        <v>148</v>
      </c>
      <c r="D53" t="s">
        <v>222</v>
      </c>
      <c r="E53" s="3" t="s">
        <v>211</v>
      </c>
      <c r="F53" s="3" t="s">
        <v>211</v>
      </c>
      <c r="G53" s="3" t="s">
        <v>227</v>
      </c>
      <c r="H53" s="11" t="s">
        <v>127</v>
      </c>
      <c r="I53" s="2" t="s">
        <v>222</v>
      </c>
      <c r="J53" s="10" t="s">
        <v>211</v>
      </c>
      <c r="K53" s="10" t="s">
        <v>211</v>
      </c>
      <c r="L53" s="10" t="s">
        <v>228</v>
      </c>
      <c r="M53" s="7" t="s">
        <v>229</v>
      </c>
      <c r="N53" s="11"/>
      <c r="O53" s="7"/>
      <c r="P53" s="7"/>
      <c r="Q53" s="7"/>
      <c r="R53" s="34" t="str">
        <f t="shared" si="1"/>
        <v>3VA9988-0BL30</v>
      </c>
    </row>
    <row r="54" spans="1:18" x14ac:dyDescent="0.25">
      <c r="A54" s="7" t="s">
        <v>244</v>
      </c>
      <c r="B54" t="s">
        <v>245</v>
      </c>
      <c r="C54" t="s">
        <v>148</v>
      </c>
      <c r="D54" t="s">
        <v>222</v>
      </c>
      <c r="E54" s="3" t="s">
        <v>211</v>
      </c>
      <c r="F54" s="3" t="s">
        <v>211</v>
      </c>
      <c r="G54" s="3" t="s">
        <v>227</v>
      </c>
      <c r="H54" s="11" t="s">
        <v>127</v>
      </c>
      <c r="I54" s="2" t="s">
        <v>222</v>
      </c>
      <c r="J54" s="10" t="s">
        <v>211</v>
      </c>
      <c r="K54" s="10" t="s">
        <v>211</v>
      </c>
      <c r="L54" s="10" t="s">
        <v>230</v>
      </c>
      <c r="M54" s="7" t="s">
        <v>231</v>
      </c>
      <c r="N54" s="11"/>
      <c r="O54" s="7"/>
      <c r="P54" s="7"/>
      <c r="Q54" s="7"/>
      <c r="R54" s="34" t="str">
        <f t="shared" si="1"/>
        <v>3VA9988-0BL31</v>
      </c>
    </row>
    <row r="55" spans="1:18" x14ac:dyDescent="0.25">
      <c r="A55" s="7" t="s">
        <v>246</v>
      </c>
      <c r="B55" t="s">
        <v>247</v>
      </c>
      <c r="C55" t="s">
        <v>148</v>
      </c>
      <c r="D55" t="s">
        <v>222</v>
      </c>
      <c r="E55" s="3" t="s">
        <v>211</v>
      </c>
      <c r="F55" s="3" t="s">
        <v>211</v>
      </c>
      <c r="G55" s="3" t="s">
        <v>248</v>
      </c>
      <c r="H55" s="11" t="s">
        <v>127</v>
      </c>
      <c r="I55" s="2" t="s">
        <v>222</v>
      </c>
      <c r="J55" s="10" t="s">
        <v>211</v>
      </c>
      <c r="K55" s="10" t="s">
        <v>211</v>
      </c>
      <c r="L55" s="10" t="s">
        <v>235</v>
      </c>
      <c r="M55" s="7" t="s">
        <v>236</v>
      </c>
      <c r="N55" s="11"/>
      <c r="O55" s="7"/>
      <c r="P55" s="7"/>
      <c r="Q55" s="7"/>
      <c r="R55" s="34" t="str">
        <f t="shared" si="1"/>
        <v>3VA9988-0BL32</v>
      </c>
    </row>
    <row r="56" spans="1:18" x14ac:dyDescent="0.25">
      <c r="A56" s="7" t="s">
        <v>249</v>
      </c>
      <c r="B56" t="s">
        <v>250</v>
      </c>
      <c r="C56" t="s">
        <v>148</v>
      </c>
      <c r="D56" t="s">
        <v>222</v>
      </c>
      <c r="E56" s="3" t="s">
        <v>211</v>
      </c>
      <c r="F56" s="3" t="s">
        <v>211</v>
      </c>
      <c r="G56" s="3" t="s">
        <v>251</v>
      </c>
      <c r="H56" s="11" t="s">
        <v>127</v>
      </c>
      <c r="I56" s="2" t="s">
        <v>222</v>
      </c>
      <c r="J56" s="10" t="s">
        <v>211</v>
      </c>
      <c r="K56" s="10" t="s">
        <v>211</v>
      </c>
      <c r="L56" s="10" t="s">
        <v>240</v>
      </c>
      <c r="M56" s="7" t="s">
        <v>241</v>
      </c>
      <c r="N56" s="11"/>
      <c r="O56" s="7"/>
      <c r="P56" s="7"/>
      <c r="Q56" s="7"/>
      <c r="R56" s="34" t="str">
        <f t="shared" si="1"/>
        <v>3VA9988-0BL33</v>
      </c>
    </row>
    <row r="57" spans="1:18" x14ac:dyDescent="0.25">
      <c r="A57" s="7" t="s">
        <v>249</v>
      </c>
      <c r="B57" t="s">
        <v>250</v>
      </c>
      <c r="C57" t="s">
        <v>148</v>
      </c>
      <c r="D57" t="s">
        <v>222</v>
      </c>
      <c r="E57" s="3" t="s">
        <v>211</v>
      </c>
      <c r="F57" s="3" t="s">
        <v>211</v>
      </c>
      <c r="G57" s="3" t="s">
        <v>251</v>
      </c>
      <c r="H57" s="11" t="s">
        <v>127</v>
      </c>
      <c r="I57" s="2" t="s">
        <v>222</v>
      </c>
      <c r="J57" s="10" t="s">
        <v>211</v>
      </c>
      <c r="K57" s="10" t="s">
        <v>211</v>
      </c>
      <c r="L57" s="10" t="s">
        <v>242</v>
      </c>
      <c r="M57" s="7" t="s">
        <v>243</v>
      </c>
      <c r="N57" s="11"/>
      <c r="O57" s="7"/>
      <c r="P57" s="7"/>
      <c r="Q57" s="7"/>
      <c r="R57" s="34" t="str">
        <f t="shared" si="1"/>
        <v>3VA9988-0BL20</v>
      </c>
    </row>
    <row r="58" spans="1:18" x14ac:dyDescent="0.25">
      <c r="A58" s="7" t="s">
        <v>252</v>
      </c>
      <c r="B58" t="s">
        <v>253</v>
      </c>
      <c r="C58" t="s">
        <v>201</v>
      </c>
      <c r="D58" t="s">
        <v>222</v>
      </c>
      <c r="E58" s="3" t="s">
        <v>211</v>
      </c>
      <c r="F58" s="3" t="s">
        <v>211</v>
      </c>
      <c r="G58" s="3" t="s">
        <v>134</v>
      </c>
      <c r="H58" s="11" t="s">
        <v>127</v>
      </c>
      <c r="I58" s="2" t="s">
        <v>222</v>
      </c>
      <c r="J58" s="10" t="s">
        <v>211</v>
      </c>
      <c r="K58" s="10" t="s">
        <v>211</v>
      </c>
      <c r="L58" s="10" t="s">
        <v>228</v>
      </c>
      <c r="M58" s="7" t="s">
        <v>229</v>
      </c>
      <c r="N58" s="11"/>
      <c r="O58" s="7"/>
      <c r="P58" s="7"/>
      <c r="Q58" s="7"/>
      <c r="R58" s="34" t="str">
        <f t="shared" si="1"/>
        <v>3VA9988-0BL30</v>
      </c>
    </row>
    <row r="59" spans="1:18" x14ac:dyDescent="0.25">
      <c r="A59" s="7" t="s">
        <v>254</v>
      </c>
      <c r="B59" t="s">
        <v>255</v>
      </c>
      <c r="C59" t="s">
        <v>201</v>
      </c>
      <c r="D59" t="s">
        <v>222</v>
      </c>
      <c r="E59" s="3" t="s">
        <v>211</v>
      </c>
      <c r="F59" s="3" t="s">
        <v>211</v>
      </c>
      <c r="G59" s="3" t="s">
        <v>256</v>
      </c>
      <c r="H59" s="11" t="s">
        <v>127</v>
      </c>
      <c r="I59" s="2" t="s">
        <v>222</v>
      </c>
      <c r="J59" s="10" t="s">
        <v>211</v>
      </c>
      <c r="K59" s="10" t="s">
        <v>211</v>
      </c>
      <c r="L59" s="10" t="s">
        <v>230</v>
      </c>
      <c r="M59" s="7" t="s">
        <v>231</v>
      </c>
      <c r="N59" s="11"/>
      <c r="O59" s="7"/>
      <c r="P59" s="7"/>
      <c r="Q59" s="7"/>
      <c r="R59" s="34" t="str">
        <f t="shared" si="1"/>
        <v>3VA9988-0BL31</v>
      </c>
    </row>
    <row r="60" spans="1:18" x14ac:dyDescent="0.25">
      <c r="A60" s="7" t="s">
        <v>257</v>
      </c>
      <c r="B60" t="s">
        <v>258</v>
      </c>
      <c r="C60" t="s">
        <v>201</v>
      </c>
      <c r="D60" t="s">
        <v>222</v>
      </c>
      <c r="E60" s="3" t="s">
        <v>211</v>
      </c>
      <c r="F60" s="3" t="s">
        <v>211</v>
      </c>
      <c r="G60" s="3" t="s">
        <v>248</v>
      </c>
      <c r="H60" s="11" t="s">
        <v>127</v>
      </c>
      <c r="I60" s="2" t="s">
        <v>222</v>
      </c>
      <c r="J60" s="10" t="s">
        <v>211</v>
      </c>
      <c r="K60" s="10" t="s">
        <v>211</v>
      </c>
      <c r="L60" s="10" t="s">
        <v>235</v>
      </c>
      <c r="M60" s="7" t="s">
        <v>236</v>
      </c>
      <c r="N60" s="11"/>
      <c r="O60" s="7"/>
      <c r="P60" s="7"/>
      <c r="Q60" s="7"/>
      <c r="R60" s="34" t="str">
        <f t="shared" si="1"/>
        <v>3VA9988-0BL32</v>
      </c>
    </row>
    <row r="61" spans="1:18" x14ac:dyDescent="0.25">
      <c r="A61" s="7" t="s">
        <v>259</v>
      </c>
      <c r="B61" t="s">
        <v>260</v>
      </c>
      <c r="C61" t="s">
        <v>201</v>
      </c>
      <c r="D61" t="s">
        <v>222</v>
      </c>
      <c r="E61" s="3" t="s">
        <v>211</v>
      </c>
      <c r="F61" s="3" t="s">
        <v>211</v>
      </c>
      <c r="G61" s="3" t="s">
        <v>261</v>
      </c>
      <c r="H61" s="11" t="s">
        <v>127</v>
      </c>
      <c r="I61" s="2" t="s">
        <v>222</v>
      </c>
      <c r="J61" s="10" t="s">
        <v>211</v>
      </c>
      <c r="K61" s="10" t="s">
        <v>211</v>
      </c>
      <c r="L61" s="10" t="s">
        <v>262</v>
      </c>
      <c r="M61" s="7" t="s">
        <v>241</v>
      </c>
      <c r="N61" s="11"/>
      <c r="O61" s="7"/>
      <c r="P61" s="7"/>
      <c r="Q61" s="7"/>
      <c r="R61" s="34" t="str">
        <f t="shared" si="1"/>
        <v>3VA9988-0BL33</v>
      </c>
    </row>
    <row r="62" spans="1:18" x14ac:dyDescent="0.25">
      <c r="A62" s="7" t="s">
        <v>263</v>
      </c>
      <c r="B62" t="s">
        <v>264</v>
      </c>
      <c r="C62" t="s">
        <v>201</v>
      </c>
      <c r="D62" t="s">
        <v>222</v>
      </c>
      <c r="E62" s="3" t="s">
        <v>211</v>
      </c>
      <c r="F62" s="3" t="s">
        <v>211</v>
      </c>
      <c r="G62" s="3" t="s">
        <v>265</v>
      </c>
      <c r="H62" s="11" t="s">
        <v>127</v>
      </c>
      <c r="I62" s="2" t="s">
        <v>222</v>
      </c>
      <c r="J62" s="10" t="s">
        <v>211</v>
      </c>
      <c r="K62" s="10" t="s">
        <v>211</v>
      </c>
      <c r="L62" s="10" t="s">
        <v>242</v>
      </c>
      <c r="M62" s="7" t="s">
        <v>243</v>
      </c>
      <c r="N62" s="11"/>
      <c r="O62" s="7"/>
      <c r="P62" s="7"/>
      <c r="Q62" s="7"/>
      <c r="R62" s="34" t="str">
        <f t="shared" si="1"/>
        <v>3VA9988-0BL20</v>
      </c>
    </row>
    <row r="63" spans="1:18" x14ac:dyDescent="0.25">
      <c r="A63" s="7" t="s">
        <v>266</v>
      </c>
      <c r="B63" t="s">
        <v>267</v>
      </c>
      <c r="C63" t="s">
        <v>201</v>
      </c>
      <c r="D63" t="s">
        <v>222</v>
      </c>
      <c r="E63" s="3" t="s">
        <v>211</v>
      </c>
      <c r="F63" s="3" t="s">
        <v>211</v>
      </c>
      <c r="G63" s="3" t="s">
        <v>268</v>
      </c>
      <c r="H63" s="11" t="s">
        <v>127</v>
      </c>
      <c r="I63" s="2" t="s">
        <v>222</v>
      </c>
      <c r="J63" s="10" t="s">
        <v>211</v>
      </c>
      <c r="K63" s="10" t="s">
        <v>211</v>
      </c>
      <c r="L63" s="10" t="s">
        <v>242</v>
      </c>
      <c r="M63" s="7" t="s">
        <v>243</v>
      </c>
      <c r="N63" s="11"/>
      <c r="O63" s="7"/>
      <c r="P63" s="7"/>
      <c r="Q63" s="7"/>
      <c r="R63" s="34" t="str">
        <f t="shared" si="1"/>
        <v>3VA9988-0BL20</v>
      </c>
    </row>
    <row r="64" spans="1:18" x14ac:dyDescent="0.25">
      <c r="A64" s="7" t="s">
        <v>252</v>
      </c>
      <c r="B64" t="s">
        <v>253</v>
      </c>
      <c r="C64" t="s">
        <v>201</v>
      </c>
      <c r="D64" t="s">
        <v>222</v>
      </c>
      <c r="E64" s="3" t="s">
        <v>211</v>
      </c>
      <c r="F64" s="3" t="s">
        <v>211</v>
      </c>
      <c r="G64" s="3" t="s">
        <v>134</v>
      </c>
      <c r="H64" s="11" t="s">
        <v>208</v>
      </c>
      <c r="I64" s="2" t="s">
        <v>222</v>
      </c>
      <c r="J64" s="10" t="s">
        <v>211</v>
      </c>
      <c r="K64" s="10" t="s">
        <v>211</v>
      </c>
      <c r="L64" s="10" t="s">
        <v>134</v>
      </c>
      <c r="M64" s="11" t="s">
        <v>214</v>
      </c>
      <c r="N64" s="11"/>
      <c r="O64" s="7" t="s">
        <v>269</v>
      </c>
      <c r="P64" s="7" t="s">
        <v>211</v>
      </c>
      <c r="Q64" s="7" t="s">
        <v>270</v>
      </c>
      <c r="R64" s="6" t="str">
        <f>HYPERLINK("https://www.novymodeion.cz/vysledky-vyhledavani?q="&amp;Q64,Q64)</f>
        <v>3VW9011-0AD01</v>
      </c>
    </row>
    <row r="65" spans="1:18" x14ac:dyDescent="0.25">
      <c r="A65" s="7" t="s">
        <v>254</v>
      </c>
      <c r="B65" t="s">
        <v>255</v>
      </c>
      <c r="C65" t="s">
        <v>201</v>
      </c>
      <c r="D65" t="s">
        <v>222</v>
      </c>
      <c r="E65" s="3" t="s">
        <v>211</v>
      </c>
      <c r="F65" s="3" t="s">
        <v>211</v>
      </c>
      <c r="G65" s="3" t="s">
        <v>256</v>
      </c>
      <c r="H65" s="11" t="s">
        <v>208</v>
      </c>
      <c r="I65" s="2" t="s">
        <v>222</v>
      </c>
      <c r="J65" s="10" t="s">
        <v>211</v>
      </c>
      <c r="K65" s="10" t="s">
        <v>211</v>
      </c>
      <c r="L65" s="10" t="s">
        <v>256</v>
      </c>
      <c r="M65" s="11" t="s">
        <v>214</v>
      </c>
      <c r="N65" s="11"/>
      <c r="O65" s="7" t="s">
        <v>271</v>
      </c>
      <c r="P65" s="7" t="s">
        <v>211</v>
      </c>
      <c r="Q65" s="7" t="s">
        <v>272</v>
      </c>
      <c r="R65" s="6" t="str">
        <f t="shared" ref="R65:R68" si="2">HYPERLINK("https://www.novymodeion.cz/vysledky-vyhledavani?q="&amp;Q65,Q65)</f>
        <v>3VW9011-0AD03</v>
      </c>
    </row>
    <row r="66" spans="1:18" x14ac:dyDescent="0.25">
      <c r="A66" s="7" t="s">
        <v>257</v>
      </c>
      <c r="B66" t="s">
        <v>258</v>
      </c>
      <c r="C66" t="s">
        <v>201</v>
      </c>
      <c r="D66" t="s">
        <v>222</v>
      </c>
      <c r="E66" s="3" t="s">
        <v>211</v>
      </c>
      <c r="F66" s="3" t="s">
        <v>211</v>
      </c>
      <c r="G66" s="3" t="s">
        <v>248</v>
      </c>
      <c r="H66" s="11" t="s">
        <v>208</v>
      </c>
      <c r="I66" s="2" t="s">
        <v>222</v>
      </c>
      <c r="J66" s="10" t="s">
        <v>211</v>
      </c>
      <c r="K66" s="10" t="s">
        <v>211</v>
      </c>
      <c r="L66" s="10" t="s">
        <v>273</v>
      </c>
      <c r="M66" s="11" t="s">
        <v>214</v>
      </c>
      <c r="N66" s="11"/>
      <c r="O66" s="7" t="s">
        <v>274</v>
      </c>
      <c r="P66" s="7" t="s">
        <v>211</v>
      </c>
      <c r="Q66" s="7" t="s">
        <v>275</v>
      </c>
      <c r="R66" s="6" t="str">
        <f t="shared" si="2"/>
        <v>3VW9011-0AD05</v>
      </c>
    </row>
    <row r="67" spans="1:18" x14ac:dyDescent="0.25">
      <c r="A67" s="7" t="s">
        <v>259</v>
      </c>
      <c r="B67" t="s">
        <v>260</v>
      </c>
      <c r="C67" t="s">
        <v>201</v>
      </c>
      <c r="D67" t="s">
        <v>222</v>
      </c>
      <c r="E67" s="3" t="s">
        <v>211</v>
      </c>
      <c r="F67" s="3" t="s">
        <v>211</v>
      </c>
      <c r="G67" s="3" t="s">
        <v>261</v>
      </c>
      <c r="H67" s="11" t="s">
        <v>208</v>
      </c>
      <c r="I67" s="2" t="s">
        <v>222</v>
      </c>
      <c r="J67" s="10" t="s">
        <v>211</v>
      </c>
      <c r="K67" s="10" t="s">
        <v>211</v>
      </c>
      <c r="L67" s="10" t="s">
        <v>276</v>
      </c>
      <c r="M67" s="11" t="s">
        <v>214</v>
      </c>
      <c r="N67" s="11"/>
      <c r="O67" s="7" t="s">
        <v>277</v>
      </c>
      <c r="P67" s="7" t="s">
        <v>211</v>
      </c>
      <c r="Q67" s="7" t="s">
        <v>278</v>
      </c>
      <c r="R67" s="6" t="str">
        <f t="shared" si="2"/>
        <v>3VW9011-0AD07</v>
      </c>
    </row>
    <row r="68" spans="1:18" x14ac:dyDescent="0.25">
      <c r="A68" s="7" t="s">
        <v>263</v>
      </c>
      <c r="B68" t="s">
        <v>264</v>
      </c>
      <c r="C68" t="s">
        <v>201</v>
      </c>
      <c r="D68" t="s">
        <v>222</v>
      </c>
      <c r="E68" s="3" t="s">
        <v>211</v>
      </c>
      <c r="F68" s="3" t="s">
        <v>211</v>
      </c>
      <c r="G68" s="3" t="s">
        <v>265</v>
      </c>
      <c r="H68" s="11" t="s">
        <v>208</v>
      </c>
      <c r="I68" s="2" t="s">
        <v>222</v>
      </c>
      <c r="J68" s="10" t="s">
        <v>211</v>
      </c>
      <c r="K68" s="10" t="s">
        <v>211</v>
      </c>
      <c r="L68" s="10" t="s">
        <v>279</v>
      </c>
      <c r="M68" s="11" t="s">
        <v>214</v>
      </c>
      <c r="N68" s="11"/>
      <c r="O68" s="7" t="s">
        <v>211</v>
      </c>
      <c r="P68" s="7" t="s">
        <v>211</v>
      </c>
      <c r="Q68" s="7" t="s">
        <v>280</v>
      </c>
      <c r="R68" s="6" t="str">
        <f t="shared" si="2"/>
        <v>3VW9011-0AD17</v>
      </c>
    </row>
    <row r="69" spans="1:18" x14ac:dyDescent="0.25">
      <c r="A69" s="7" t="s">
        <v>266</v>
      </c>
      <c r="B69" t="s">
        <v>267</v>
      </c>
      <c r="C69" t="s">
        <v>201</v>
      </c>
      <c r="D69" t="s">
        <v>222</v>
      </c>
      <c r="E69" s="3" t="s">
        <v>211</v>
      </c>
      <c r="F69" s="3" t="s">
        <v>211</v>
      </c>
      <c r="G69" s="3" t="s">
        <v>268</v>
      </c>
      <c r="H69" s="11" t="s">
        <v>208</v>
      </c>
      <c r="I69" s="2" t="s">
        <v>222</v>
      </c>
      <c r="J69" s="10" t="s">
        <v>211</v>
      </c>
      <c r="K69" s="10" t="s">
        <v>211</v>
      </c>
      <c r="L69" s="10" t="s">
        <v>211</v>
      </c>
      <c r="M69" s="2" t="s">
        <v>211</v>
      </c>
      <c r="N69" s="11" t="s">
        <v>281</v>
      </c>
      <c r="O69" s="7"/>
      <c r="P69" s="7"/>
      <c r="Q69" s="7"/>
      <c r="R69" s="34"/>
    </row>
    <row r="70" spans="1:18" x14ac:dyDescent="0.25">
      <c r="A70" s="7" t="s">
        <v>282</v>
      </c>
      <c r="B70" t="s">
        <v>283</v>
      </c>
      <c r="C70" t="s">
        <v>123</v>
      </c>
      <c r="D70" t="s">
        <v>284</v>
      </c>
      <c r="E70" s="3" t="s">
        <v>211</v>
      </c>
      <c r="F70" s="3" t="s">
        <v>211</v>
      </c>
      <c r="G70" s="3" t="s">
        <v>213</v>
      </c>
      <c r="H70" s="11" t="s">
        <v>127</v>
      </c>
      <c r="I70" s="2" t="s">
        <v>284</v>
      </c>
      <c r="J70" s="10" t="s">
        <v>211</v>
      </c>
      <c r="K70" s="10" t="s">
        <v>211</v>
      </c>
      <c r="L70" s="10" t="s">
        <v>213</v>
      </c>
      <c r="M70" s="7" t="s">
        <v>285</v>
      </c>
      <c r="N70" s="11"/>
      <c r="O70" s="7"/>
      <c r="P70" s="7"/>
      <c r="Q70" s="7"/>
      <c r="R70" s="34" t="str">
        <f t="shared" ref="R70:R98" si="3">HYPERLINK("https://www.novymodeion.cz/vysledky-vyhledavani?q="&amp;M70,M70)</f>
        <v>3VA9908-0BB11</v>
      </c>
    </row>
    <row r="71" spans="1:18" x14ac:dyDescent="0.25">
      <c r="A71" s="7" t="s">
        <v>286</v>
      </c>
      <c r="B71" t="s">
        <v>287</v>
      </c>
      <c r="C71" t="s">
        <v>123</v>
      </c>
      <c r="D71" t="s">
        <v>284</v>
      </c>
      <c r="E71" s="3" t="s">
        <v>211</v>
      </c>
      <c r="F71" s="3" t="s">
        <v>211</v>
      </c>
      <c r="G71" s="3" t="s">
        <v>288</v>
      </c>
      <c r="H71" s="11" t="s">
        <v>127</v>
      </c>
      <c r="I71" s="2" t="s">
        <v>284</v>
      </c>
      <c r="J71" s="10" t="s">
        <v>211</v>
      </c>
      <c r="K71" s="10" t="s">
        <v>211</v>
      </c>
      <c r="L71" s="10" t="s">
        <v>289</v>
      </c>
      <c r="M71" s="7" t="s">
        <v>290</v>
      </c>
      <c r="N71" s="11"/>
      <c r="O71" s="7"/>
      <c r="P71" s="7"/>
      <c r="Q71" s="7"/>
      <c r="R71" s="34" t="str">
        <f t="shared" si="3"/>
        <v>3VA9908-0BB15</v>
      </c>
    </row>
    <row r="72" spans="1:18" x14ac:dyDescent="0.25">
      <c r="A72" s="7" t="s">
        <v>291</v>
      </c>
      <c r="B72" t="s">
        <v>292</v>
      </c>
      <c r="C72" t="s">
        <v>123</v>
      </c>
      <c r="D72" t="s">
        <v>284</v>
      </c>
      <c r="E72" s="3" t="s">
        <v>211</v>
      </c>
      <c r="F72" s="3" t="s">
        <v>211</v>
      </c>
      <c r="G72" s="3" t="s">
        <v>227</v>
      </c>
      <c r="H72" s="11" t="s">
        <v>127</v>
      </c>
      <c r="I72" s="2" t="s">
        <v>284</v>
      </c>
      <c r="J72" s="10" t="s">
        <v>211</v>
      </c>
      <c r="K72" s="10" t="s">
        <v>211</v>
      </c>
      <c r="L72" s="10" t="s">
        <v>293</v>
      </c>
      <c r="M72" s="7" t="s">
        <v>294</v>
      </c>
      <c r="N72" s="11"/>
      <c r="O72" s="7"/>
      <c r="P72" s="7"/>
      <c r="Q72" s="7"/>
      <c r="R72" s="34" t="str">
        <f t="shared" si="3"/>
        <v>3VA9908-0BB20</v>
      </c>
    </row>
    <row r="73" spans="1:18" x14ac:dyDescent="0.25">
      <c r="A73" s="7" t="s">
        <v>291</v>
      </c>
      <c r="B73" t="s">
        <v>292</v>
      </c>
      <c r="C73" t="s">
        <v>123</v>
      </c>
      <c r="D73" t="s">
        <v>284</v>
      </c>
      <c r="E73" s="3" t="s">
        <v>211</v>
      </c>
      <c r="F73" s="3" t="s">
        <v>211</v>
      </c>
      <c r="G73" s="3" t="s">
        <v>227</v>
      </c>
      <c r="H73" s="11" t="s">
        <v>127</v>
      </c>
      <c r="I73" s="2" t="s">
        <v>284</v>
      </c>
      <c r="J73" s="10" t="s">
        <v>211</v>
      </c>
      <c r="K73" s="10" t="s">
        <v>211</v>
      </c>
      <c r="L73" s="10" t="s">
        <v>295</v>
      </c>
      <c r="M73" s="7" t="s">
        <v>296</v>
      </c>
      <c r="N73" s="11"/>
      <c r="O73" s="7"/>
      <c r="P73" s="7"/>
      <c r="Q73" s="7"/>
      <c r="R73" s="34" t="str">
        <f t="shared" si="3"/>
        <v>3VA9908-0BB21</v>
      </c>
    </row>
    <row r="74" spans="1:18" x14ac:dyDescent="0.25">
      <c r="A74" s="7" t="s">
        <v>291</v>
      </c>
      <c r="B74" t="s">
        <v>292</v>
      </c>
      <c r="C74" t="s">
        <v>123</v>
      </c>
      <c r="D74" t="s">
        <v>284</v>
      </c>
      <c r="E74" s="3" t="s">
        <v>211</v>
      </c>
      <c r="F74" s="3" t="s">
        <v>211</v>
      </c>
      <c r="G74" s="3" t="s">
        <v>227</v>
      </c>
      <c r="H74" s="11" t="s">
        <v>127</v>
      </c>
      <c r="I74" s="2" t="s">
        <v>284</v>
      </c>
      <c r="J74" s="10" t="s">
        <v>211</v>
      </c>
      <c r="K74" s="10" t="s">
        <v>211</v>
      </c>
      <c r="L74" s="10" t="s">
        <v>213</v>
      </c>
      <c r="M74" s="7" t="s">
        <v>285</v>
      </c>
      <c r="N74" s="11"/>
      <c r="O74" s="7"/>
      <c r="P74" s="7"/>
      <c r="Q74" s="7"/>
      <c r="R74" s="34" t="str">
        <f t="shared" si="3"/>
        <v>3VA9908-0BB11</v>
      </c>
    </row>
    <row r="75" spans="1:18" x14ac:dyDescent="0.25">
      <c r="A75" s="7" t="s">
        <v>291</v>
      </c>
      <c r="B75" t="s">
        <v>292</v>
      </c>
      <c r="C75" t="s">
        <v>123</v>
      </c>
      <c r="D75" t="s">
        <v>284</v>
      </c>
      <c r="E75" s="3" t="s">
        <v>211</v>
      </c>
      <c r="F75" s="3" t="s">
        <v>211</v>
      </c>
      <c r="G75" s="3" t="s">
        <v>227</v>
      </c>
      <c r="H75" s="11" t="s">
        <v>127</v>
      </c>
      <c r="I75" s="2" t="s">
        <v>284</v>
      </c>
      <c r="J75" s="10" t="s">
        <v>211</v>
      </c>
      <c r="K75" s="10" t="s">
        <v>211</v>
      </c>
      <c r="L75" s="10" t="s">
        <v>297</v>
      </c>
      <c r="M75" s="7" t="s">
        <v>298</v>
      </c>
      <c r="N75" s="11"/>
      <c r="O75" s="7"/>
      <c r="P75" s="7"/>
      <c r="Q75" s="7"/>
      <c r="R75" s="34" t="str">
        <f t="shared" si="3"/>
        <v>3VA9908-0BB12</v>
      </c>
    </row>
    <row r="76" spans="1:18" x14ac:dyDescent="0.25">
      <c r="A76" s="7" t="s">
        <v>299</v>
      </c>
      <c r="B76" t="s">
        <v>300</v>
      </c>
      <c r="C76" t="s">
        <v>123</v>
      </c>
      <c r="D76" t="s">
        <v>284</v>
      </c>
      <c r="E76" s="3" t="s">
        <v>211</v>
      </c>
      <c r="F76" s="3" t="s">
        <v>211</v>
      </c>
      <c r="G76" s="3" t="s">
        <v>234</v>
      </c>
      <c r="H76" s="11" t="s">
        <v>127</v>
      </c>
      <c r="I76" s="2" t="s">
        <v>284</v>
      </c>
      <c r="J76" s="10" t="s">
        <v>211</v>
      </c>
      <c r="K76" s="10" t="s">
        <v>211</v>
      </c>
      <c r="L76" s="10" t="s">
        <v>301</v>
      </c>
      <c r="M76" s="7" t="s">
        <v>302</v>
      </c>
      <c r="N76" s="11"/>
      <c r="O76" s="7"/>
      <c r="P76" s="7"/>
      <c r="Q76" s="7"/>
      <c r="R76" s="34" t="str">
        <f t="shared" si="3"/>
        <v>3VA9908-0BB23</v>
      </c>
    </row>
    <row r="77" spans="1:18" x14ac:dyDescent="0.25">
      <c r="A77" s="7" t="s">
        <v>303</v>
      </c>
      <c r="B77" t="s">
        <v>304</v>
      </c>
      <c r="C77" t="s">
        <v>123</v>
      </c>
      <c r="D77" t="s">
        <v>284</v>
      </c>
      <c r="E77" s="3" t="s">
        <v>211</v>
      </c>
      <c r="F77" s="3" t="s">
        <v>211</v>
      </c>
      <c r="G77" s="3" t="s">
        <v>239</v>
      </c>
      <c r="H77" s="11" t="s">
        <v>127</v>
      </c>
      <c r="I77" s="2" t="s">
        <v>284</v>
      </c>
      <c r="J77" s="10" t="s">
        <v>211</v>
      </c>
      <c r="K77" s="10" t="s">
        <v>211</v>
      </c>
      <c r="L77" s="10" t="s">
        <v>305</v>
      </c>
      <c r="M77" s="7" t="s">
        <v>306</v>
      </c>
      <c r="N77" s="11"/>
      <c r="O77" s="7"/>
      <c r="P77" s="7"/>
      <c r="Q77" s="7"/>
      <c r="R77" s="34" t="str">
        <f t="shared" si="3"/>
        <v>3VA9908-0BB25</v>
      </c>
    </row>
    <row r="78" spans="1:18" x14ac:dyDescent="0.25">
      <c r="A78" s="7" t="s">
        <v>303</v>
      </c>
      <c r="B78" t="s">
        <v>304</v>
      </c>
      <c r="C78" t="s">
        <v>123</v>
      </c>
      <c r="D78" t="s">
        <v>284</v>
      </c>
      <c r="E78" s="3" t="s">
        <v>211</v>
      </c>
      <c r="F78" s="3" t="s">
        <v>211</v>
      </c>
      <c r="G78" s="3" t="s">
        <v>239</v>
      </c>
      <c r="H78" s="11" t="s">
        <v>127</v>
      </c>
      <c r="I78" s="2" t="s">
        <v>284</v>
      </c>
      <c r="J78" s="10" t="s">
        <v>211</v>
      </c>
      <c r="K78" s="10" t="s">
        <v>211</v>
      </c>
      <c r="L78" s="10" t="s">
        <v>307</v>
      </c>
      <c r="M78" s="7" t="s">
        <v>308</v>
      </c>
      <c r="N78" s="11"/>
      <c r="O78" s="7"/>
      <c r="P78" s="7"/>
      <c r="Q78" s="7"/>
      <c r="R78" s="34" t="str">
        <f t="shared" si="3"/>
        <v>3VA9908-0BB26</v>
      </c>
    </row>
    <row r="79" spans="1:18" x14ac:dyDescent="0.25">
      <c r="A79" s="7" t="s">
        <v>303</v>
      </c>
      <c r="B79" t="s">
        <v>304</v>
      </c>
      <c r="C79" t="s">
        <v>123</v>
      </c>
      <c r="D79" t="s">
        <v>284</v>
      </c>
      <c r="E79" s="3" t="s">
        <v>211</v>
      </c>
      <c r="F79" s="3" t="s">
        <v>211</v>
      </c>
      <c r="G79" s="3" t="s">
        <v>239</v>
      </c>
      <c r="H79" s="11" t="s">
        <v>127</v>
      </c>
      <c r="I79" s="2" t="s">
        <v>284</v>
      </c>
      <c r="J79" s="10" t="s">
        <v>211</v>
      </c>
      <c r="K79" s="10" t="s">
        <v>211</v>
      </c>
      <c r="L79" s="10" t="s">
        <v>309</v>
      </c>
      <c r="M79" s="7" t="s">
        <v>310</v>
      </c>
      <c r="N79" s="11"/>
      <c r="O79" s="7"/>
      <c r="P79" s="7"/>
      <c r="Q79" s="7"/>
      <c r="R79" s="34" t="str">
        <f t="shared" si="3"/>
        <v>3VA9908-0BB27</v>
      </c>
    </row>
    <row r="80" spans="1:18" x14ac:dyDescent="0.25">
      <c r="A80" s="7" t="s">
        <v>303</v>
      </c>
      <c r="B80" t="s">
        <v>304</v>
      </c>
      <c r="C80" t="s">
        <v>123</v>
      </c>
      <c r="D80" t="s">
        <v>284</v>
      </c>
      <c r="E80" s="3" t="s">
        <v>211</v>
      </c>
      <c r="F80" s="3" t="s">
        <v>211</v>
      </c>
      <c r="G80" s="3" t="s">
        <v>239</v>
      </c>
      <c r="H80" s="11" t="s">
        <v>127</v>
      </c>
      <c r="I80" s="2" t="s">
        <v>284</v>
      </c>
      <c r="J80" s="10" t="s">
        <v>211</v>
      </c>
      <c r="K80" s="10" t="s">
        <v>211</v>
      </c>
      <c r="L80" s="10" t="s">
        <v>289</v>
      </c>
      <c r="M80" s="7" t="s">
        <v>290</v>
      </c>
      <c r="N80" s="11"/>
      <c r="O80" s="7"/>
      <c r="P80" s="7"/>
      <c r="Q80" s="7"/>
      <c r="R80" s="34" t="str">
        <f t="shared" si="3"/>
        <v>3VA9908-0BB15</v>
      </c>
    </row>
    <row r="81" spans="1:18" x14ac:dyDescent="0.25">
      <c r="A81" s="7" t="s">
        <v>311</v>
      </c>
      <c r="B81" t="s">
        <v>312</v>
      </c>
      <c r="C81" t="s">
        <v>148</v>
      </c>
      <c r="D81" t="s">
        <v>284</v>
      </c>
      <c r="E81" s="3" t="s">
        <v>211</v>
      </c>
      <c r="F81" s="3" t="s">
        <v>211</v>
      </c>
      <c r="G81" s="3" t="s">
        <v>313</v>
      </c>
      <c r="H81" s="11" t="s">
        <v>127</v>
      </c>
      <c r="I81" s="2" t="s">
        <v>284</v>
      </c>
      <c r="J81" s="10" t="s">
        <v>211</v>
      </c>
      <c r="K81" s="10" t="s">
        <v>211</v>
      </c>
      <c r="L81" s="10" t="s">
        <v>293</v>
      </c>
      <c r="M81" s="7" t="s">
        <v>294</v>
      </c>
      <c r="N81" s="11"/>
      <c r="O81" s="7"/>
      <c r="P81" s="7"/>
      <c r="Q81" s="7"/>
      <c r="R81" s="34" t="str">
        <f t="shared" si="3"/>
        <v>3VA9908-0BB20</v>
      </c>
    </row>
    <row r="82" spans="1:18" x14ac:dyDescent="0.25">
      <c r="A82" s="7" t="s">
        <v>311</v>
      </c>
      <c r="B82" t="s">
        <v>312</v>
      </c>
      <c r="C82" t="s">
        <v>148</v>
      </c>
      <c r="D82" t="s">
        <v>284</v>
      </c>
      <c r="E82" s="3" t="s">
        <v>211</v>
      </c>
      <c r="F82" s="3" t="s">
        <v>211</v>
      </c>
      <c r="G82" s="3" t="s">
        <v>313</v>
      </c>
      <c r="H82" s="11" t="s">
        <v>127</v>
      </c>
      <c r="I82" s="2" t="s">
        <v>284</v>
      </c>
      <c r="J82" s="10" t="s">
        <v>211</v>
      </c>
      <c r="K82" s="10" t="s">
        <v>211</v>
      </c>
      <c r="L82" s="10" t="s">
        <v>295</v>
      </c>
      <c r="M82" s="7" t="s">
        <v>296</v>
      </c>
      <c r="N82" s="11"/>
      <c r="O82" s="7"/>
      <c r="P82" s="7"/>
      <c r="Q82" s="7"/>
      <c r="R82" s="34" t="str">
        <f t="shared" si="3"/>
        <v>3VA9908-0BB21</v>
      </c>
    </row>
    <row r="83" spans="1:18" x14ac:dyDescent="0.25">
      <c r="A83" s="7" t="s">
        <v>311</v>
      </c>
      <c r="B83" t="s">
        <v>312</v>
      </c>
      <c r="C83" t="s">
        <v>148</v>
      </c>
      <c r="D83" t="s">
        <v>284</v>
      </c>
      <c r="E83" s="3" t="s">
        <v>211</v>
      </c>
      <c r="F83" s="3" t="s">
        <v>211</v>
      </c>
      <c r="G83" s="3" t="s">
        <v>313</v>
      </c>
      <c r="H83" s="11" t="s">
        <v>127</v>
      </c>
      <c r="I83" s="2" t="s">
        <v>284</v>
      </c>
      <c r="J83" s="10" t="s">
        <v>211</v>
      </c>
      <c r="K83" s="10" t="s">
        <v>211</v>
      </c>
      <c r="L83" s="10" t="s">
        <v>213</v>
      </c>
      <c r="M83" s="7" t="s">
        <v>285</v>
      </c>
      <c r="N83" s="11"/>
      <c r="O83" s="7"/>
      <c r="P83" s="7"/>
      <c r="Q83" s="7"/>
      <c r="R83" s="34" t="str">
        <f t="shared" si="3"/>
        <v>3VA9908-0BB11</v>
      </c>
    </row>
    <row r="84" spans="1:18" x14ac:dyDescent="0.25">
      <c r="A84" s="7" t="s">
        <v>311</v>
      </c>
      <c r="B84" t="s">
        <v>312</v>
      </c>
      <c r="C84" t="s">
        <v>148</v>
      </c>
      <c r="D84" t="s">
        <v>284</v>
      </c>
      <c r="E84" s="3" t="s">
        <v>211</v>
      </c>
      <c r="F84" s="3" t="s">
        <v>211</v>
      </c>
      <c r="G84" s="3" t="s">
        <v>313</v>
      </c>
      <c r="H84" s="11" t="s">
        <v>127</v>
      </c>
      <c r="I84" s="2" t="s">
        <v>284</v>
      </c>
      <c r="J84" s="10" t="s">
        <v>211</v>
      </c>
      <c r="K84" s="10" t="s">
        <v>211</v>
      </c>
      <c r="L84" s="10" t="s">
        <v>297</v>
      </c>
      <c r="M84" s="7" t="s">
        <v>298</v>
      </c>
      <c r="N84" s="11"/>
      <c r="O84" s="7"/>
      <c r="P84" s="7"/>
      <c r="Q84" s="7"/>
      <c r="R84" s="34" t="str">
        <f t="shared" si="3"/>
        <v>3VA9908-0BB12</v>
      </c>
    </row>
    <row r="85" spans="1:18" x14ac:dyDescent="0.25">
      <c r="A85" s="7" t="s">
        <v>314</v>
      </c>
      <c r="B85" t="s">
        <v>315</v>
      </c>
      <c r="C85" t="s">
        <v>148</v>
      </c>
      <c r="D85" t="s">
        <v>284</v>
      </c>
      <c r="E85" s="3" t="s">
        <v>211</v>
      </c>
      <c r="F85" s="3" t="s">
        <v>211</v>
      </c>
      <c r="G85" s="3" t="s">
        <v>248</v>
      </c>
      <c r="H85" s="11" t="s">
        <v>127</v>
      </c>
      <c r="I85" s="2" t="s">
        <v>284</v>
      </c>
      <c r="J85" s="10" t="s">
        <v>211</v>
      </c>
      <c r="K85" s="10" t="s">
        <v>211</v>
      </c>
      <c r="L85" s="10" t="s">
        <v>301</v>
      </c>
      <c r="M85" s="7" t="s">
        <v>302</v>
      </c>
      <c r="N85" s="11"/>
      <c r="O85" s="7"/>
      <c r="P85" s="7"/>
      <c r="Q85" s="7"/>
      <c r="R85" s="34" t="str">
        <f t="shared" si="3"/>
        <v>3VA9908-0BB23</v>
      </c>
    </row>
    <row r="86" spans="1:18" x14ac:dyDescent="0.25">
      <c r="A86" s="7" t="s">
        <v>316</v>
      </c>
      <c r="B86" t="s">
        <v>317</v>
      </c>
      <c r="C86" t="s">
        <v>148</v>
      </c>
      <c r="D86" t="s">
        <v>284</v>
      </c>
      <c r="E86" s="3" t="s">
        <v>211</v>
      </c>
      <c r="F86" s="3" t="s">
        <v>211</v>
      </c>
      <c r="G86" s="3" t="s">
        <v>251</v>
      </c>
      <c r="H86" s="11" t="s">
        <v>127</v>
      </c>
      <c r="I86" s="2" t="s">
        <v>284</v>
      </c>
      <c r="J86" s="10" t="s">
        <v>211</v>
      </c>
      <c r="K86" s="10" t="s">
        <v>211</v>
      </c>
      <c r="L86" s="10" t="s">
        <v>305</v>
      </c>
      <c r="M86" s="7" t="s">
        <v>306</v>
      </c>
      <c r="N86" s="11"/>
      <c r="O86" s="7"/>
      <c r="P86" s="7"/>
      <c r="Q86" s="7"/>
      <c r="R86" s="34" t="str">
        <f t="shared" si="3"/>
        <v>3VA9908-0BB25</v>
      </c>
    </row>
    <row r="87" spans="1:18" x14ac:dyDescent="0.25">
      <c r="A87" s="7" t="s">
        <v>316</v>
      </c>
      <c r="B87" t="s">
        <v>317</v>
      </c>
      <c r="C87" t="s">
        <v>148</v>
      </c>
      <c r="D87" t="s">
        <v>284</v>
      </c>
      <c r="E87" s="3" t="s">
        <v>211</v>
      </c>
      <c r="F87" s="3" t="s">
        <v>211</v>
      </c>
      <c r="G87" s="3" t="s">
        <v>251</v>
      </c>
      <c r="H87" s="11" t="s">
        <v>127</v>
      </c>
      <c r="I87" s="2" t="s">
        <v>284</v>
      </c>
      <c r="J87" s="10" t="s">
        <v>211</v>
      </c>
      <c r="K87" s="10" t="s">
        <v>211</v>
      </c>
      <c r="L87" s="10" t="s">
        <v>307</v>
      </c>
      <c r="M87" s="7" t="s">
        <v>308</v>
      </c>
      <c r="N87" s="11"/>
      <c r="O87" s="7"/>
      <c r="P87" s="7"/>
      <c r="Q87" s="7"/>
      <c r="R87" s="34" t="str">
        <f t="shared" si="3"/>
        <v>3VA9908-0BB26</v>
      </c>
    </row>
    <row r="88" spans="1:18" x14ac:dyDescent="0.25">
      <c r="A88" s="7" t="s">
        <v>316</v>
      </c>
      <c r="B88" t="s">
        <v>317</v>
      </c>
      <c r="C88" t="s">
        <v>148</v>
      </c>
      <c r="D88" t="s">
        <v>284</v>
      </c>
      <c r="E88" s="3" t="s">
        <v>211</v>
      </c>
      <c r="F88" s="3" t="s">
        <v>211</v>
      </c>
      <c r="G88" s="3" t="s">
        <v>251</v>
      </c>
      <c r="H88" s="11" t="s">
        <v>127</v>
      </c>
      <c r="I88" s="2" t="s">
        <v>284</v>
      </c>
      <c r="J88" s="10" t="s">
        <v>211</v>
      </c>
      <c r="K88" s="10" t="s">
        <v>211</v>
      </c>
      <c r="L88" s="10" t="s">
        <v>309</v>
      </c>
      <c r="M88" s="7" t="s">
        <v>310</v>
      </c>
      <c r="N88" s="11"/>
      <c r="O88" s="7"/>
      <c r="P88" s="7"/>
      <c r="Q88" s="7"/>
      <c r="R88" s="34" t="str">
        <f t="shared" si="3"/>
        <v>3VA9908-0BB27</v>
      </c>
    </row>
    <row r="89" spans="1:18" x14ac:dyDescent="0.25">
      <c r="A89" s="7" t="s">
        <v>316</v>
      </c>
      <c r="B89" t="s">
        <v>317</v>
      </c>
      <c r="C89" t="s">
        <v>148</v>
      </c>
      <c r="D89" t="s">
        <v>284</v>
      </c>
      <c r="E89" s="3" t="s">
        <v>211</v>
      </c>
      <c r="F89" s="3" t="s">
        <v>211</v>
      </c>
      <c r="G89" s="3" t="s">
        <v>251</v>
      </c>
      <c r="H89" s="11" t="s">
        <v>127</v>
      </c>
      <c r="I89" s="2" t="s">
        <v>284</v>
      </c>
      <c r="J89" s="10" t="s">
        <v>211</v>
      </c>
      <c r="K89" s="10" t="s">
        <v>211</v>
      </c>
      <c r="L89" s="10" t="s">
        <v>289</v>
      </c>
      <c r="M89" s="7" t="s">
        <v>290</v>
      </c>
      <c r="N89" s="11"/>
      <c r="O89" s="7"/>
      <c r="P89" s="7"/>
      <c r="Q89" s="7"/>
      <c r="R89" s="34" t="str">
        <f t="shared" si="3"/>
        <v>3VA9908-0BB15</v>
      </c>
    </row>
    <row r="90" spans="1:18" x14ac:dyDescent="0.25">
      <c r="A90" s="7" t="s">
        <v>318</v>
      </c>
      <c r="B90" t="s">
        <v>319</v>
      </c>
      <c r="C90" t="s">
        <v>201</v>
      </c>
      <c r="D90" t="s">
        <v>284</v>
      </c>
      <c r="E90" s="3" t="s">
        <v>211</v>
      </c>
      <c r="F90" s="3" t="s">
        <v>211</v>
      </c>
      <c r="G90" s="3" t="s">
        <v>134</v>
      </c>
      <c r="H90" s="11" t="s">
        <v>127</v>
      </c>
      <c r="I90" s="2" t="s">
        <v>284</v>
      </c>
      <c r="J90" s="10" t="s">
        <v>211</v>
      </c>
      <c r="K90" s="10" t="s">
        <v>211</v>
      </c>
      <c r="L90" s="10" t="s">
        <v>293</v>
      </c>
      <c r="M90" s="7" t="s">
        <v>294</v>
      </c>
      <c r="N90" s="11"/>
      <c r="O90" s="7"/>
      <c r="P90" s="7"/>
      <c r="Q90" s="7"/>
      <c r="R90" s="34" t="str">
        <f t="shared" si="3"/>
        <v>3VA9908-0BB20</v>
      </c>
    </row>
    <row r="91" spans="1:18" x14ac:dyDescent="0.25">
      <c r="A91" s="7" t="s">
        <v>318</v>
      </c>
      <c r="B91" t="s">
        <v>319</v>
      </c>
      <c r="C91" t="s">
        <v>201</v>
      </c>
      <c r="D91" t="s">
        <v>284</v>
      </c>
      <c r="E91" s="3" t="s">
        <v>211</v>
      </c>
      <c r="F91" s="3" t="s">
        <v>211</v>
      </c>
      <c r="G91" s="3" t="s">
        <v>134</v>
      </c>
      <c r="H91" s="11" t="s">
        <v>127</v>
      </c>
      <c r="I91" s="2" t="s">
        <v>284</v>
      </c>
      <c r="J91" s="10" t="s">
        <v>211</v>
      </c>
      <c r="K91" s="10" t="s">
        <v>211</v>
      </c>
      <c r="L91" s="10" t="s">
        <v>213</v>
      </c>
      <c r="M91" s="7" t="s">
        <v>285</v>
      </c>
      <c r="N91" s="11"/>
      <c r="O91" s="7"/>
      <c r="P91" s="7"/>
      <c r="Q91" s="7"/>
      <c r="R91" s="34" t="str">
        <f t="shared" si="3"/>
        <v>3VA9908-0BB11</v>
      </c>
    </row>
    <row r="92" spans="1:18" x14ac:dyDescent="0.25">
      <c r="A92" s="7" t="s">
        <v>320</v>
      </c>
      <c r="B92" t="s">
        <v>321</v>
      </c>
      <c r="C92" t="s">
        <v>201</v>
      </c>
      <c r="D92" t="s">
        <v>284</v>
      </c>
      <c r="E92" s="3" t="s">
        <v>211</v>
      </c>
      <c r="F92" s="3" t="s">
        <v>211</v>
      </c>
      <c r="G92" s="3" t="s">
        <v>256</v>
      </c>
      <c r="H92" s="11" t="s">
        <v>127</v>
      </c>
      <c r="I92" s="2" t="s">
        <v>284</v>
      </c>
      <c r="J92" s="10" t="s">
        <v>211</v>
      </c>
      <c r="K92" s="10" t="s">
        <v>211</v>
      </c>
      <c r="L92" s="10" t="s">
        <v>295</v>
      </c>
      <c r="M92" s="7" t="s">
        <v>296</v>
      </c>
      <c r="N92" s="11"/>
      <c r="O92" s="7"/>
      <c r="P92" s="7"/>
      <c r="Q92" s="7"/>
      <c r="R92" s="34" t="str">
        <f t="shared" si="3"/>
        <v>3VA9908-0BB21</v>
      </c>
    </row>
    <row r="93" spans="1:18" x14ac:dyDescent="0.25">
      <c r="A93" s="7" t="s">
        <v>320</v>
      </c>
      <c r="B93" t="s">
        <v>321</v>
      </c>
      <c r="C93" t="s">
        <v>201</v>
      </c>
      <c r="D93" t="s">
        <v>284</v>
      </c>
      <c r="E93" s="3" t="s">
        <v>211</v>
      </c>
      <c r="F93" s="3" t="s">
        <v>211</v>
      </c>
      <c r="G93" s="3" t="s">
        <v>256</v>
      </c>
      <c r="H93" s="11" t="s">
        <v>127</v>
      </c>
      <c r="I93" s="2" t="s">
        <v>284</v>
      </c>
      <c r="J93" s="10" t="s">
        <v>211</v>
      </c>
      <c r="K93" s="10" t="s">
        <v>211</v>
      </c>
      <c r="L93" s="10" t="s">
        <v>297</v>
      </c>
      <c r="M93" s="7" t="s">
        <v>298</v>
      </c>
      <c r="N93" s="11"/>
      <c r="O93" s="7"/>
      <c r="P93" s="7"/>
      <c r="Q93" s="7"/>
      <c r="R93" s="34" t="str">
        <f t="shared" si="3"/>
        <v>3VA9908-0BB12</v>
      </c>
    </row>
    <row r="94" spans="1:18" x14ac:dyDescent="0.25">
      <c r="A94" s="7" t="s">
        <v>322</v>
      </c>
      <c r="B94" t="s">
        <v>323</v>
      </c>
      <c r="C94" t="s">
        <v>201</v>
      </c>
      <c r="D94" t="s">
        <v>284</v>
      </c>
      <c r="E94" s="3" t="s">
        <v>211</v>
      </c>
      <c r="F94" s="3" t="s">
        <v>211</v>
      </c>
      <c r="G94" s="3" t="s">
        <v>248</v>
      </c>
      <c r="H94" s="11" t="s">
        <v>127</v>
      </c>
      <c r="I94" s="2" t="s">
        <v>284</v>
      </c>
      <c r="J94" s="10" t="s">
        <v>211</v>
      </c>
      <c r="K94" s="10" t="s">
        <v>211</v>
      </c>
      <c r="L94" s="10" t="s">
        <v>301</v>
      </c>
      <c r="M94" s="7" t="s">
        <v>302</v>
      </c>
      <c r="N94" s="11"/>
      <c r="O94" s="7"/>
      <c r="P94" s="7"/>
      <c r="Q94" s="7"/>
      <c r="R94" s="34" t="str">
        <f t="shared" si="3"/>
        <v>3VA9908-0BB23</v>
      </c>
    </row>
    <row r="95" spans="1:18" x14ac:dyDescent="0.25">
      <c r="A95" s="7" t="s">
        <v>324</v>
      </c>
      <c r="B95" t="s">
        <v>325</v>
      </c>
      <c r="C95" t="s">
        <v>201</v>
      </c>
      <c r="D95" t="s">
        <v>284</v>
      </c>
      <c r="E95" s="3" t="s">
        <v>211</v>
      </c>
      <c r="F95" s="3" t="s">
        <v>211</v>
      </c>
      <c r="G95" s="3" t="s">
        <v>261</v>
      </c>
      <c r="H95" s="11" t="s">
        <v>127</v>
      </c>
      <c r="I95" s="2" t="s">
        <v>284</v>
      </c>
      <c r="J95" s="10" t="s">
        <v>211</v>
      </c>
      <c r="K95" s="10" t="s">
        <v>211</v>
      </c>
      <c r="L95" s="10" t="s">
        <v>305</v>
      </c>
      <c r="M95" s="7" t="s">
        <v>306</v>
      </c>
      <c r="N95" s="11"/>
      <c r="O95" s="7"/>
      <c r="P95" s="7"/>
      <c r="Q95" s="7"/>
      <c r="R95" s="34" t="str">
        <f t="shared" si="3"/>
        <v>3VA9908-0BB25</v>
      </c>
    </row>
    <row r="96" spans="1:18" x14ac:dyDescent="0.25">
      <c r="A96" s="7" t="s">
        <v>324</v>
      </c>
      <c r="B96" t="s">
        <v>325</v>
      </c>
      <c r="C96" t="s">
        <v>201</v>
      </c>
      <c r="D96" t="s">
        <v>284</v>
      </c>
      <c r="E96" s="3" t="s">
        <v>211</v>
      </c>
      <c r="F96" s="3" t="s">
        <v>211</v>
      </c>
      <c r="G96" s="3" t="s">
        <v>261</v>
      </c>
      <c r="H96" s="11" t="s">
        <v>127</v>
      </c>
      <c r="I96" s="2" t="s">
        <v>284</v>
      </c>
      <c r="J96" s="10" t="s">
        <v>211</v>
      </c>
      <c r="K96" s="10" t="s">
        <v>211</v>
      </c>
      <c r="L96" s="10" t="s">
        <v>289</v>
      </c>
      <c r="M96" s="7" t="s">
        <v>290</v>
      </c>
      <c r="N96" s="11"/>
      <c r="O96" s="7"/>
      <c r="P96" s="7"/>
      <c r="Q96" s="7"/>
      <c r="R96" s="34" t="str">
        <f t="shared" si="3"/>
        <v>3VA9908-0BB15</v>
      </c>
    </row>
    <row r="97" spans="1:18" x14ac:dyDescent="0.25">
      <c r="A97" s="7" t="s">
        <v>326</v>
      </c>
      <c r="B97" t="s">
        <v>327</v>
      </c>
      <c r="C97" t="s">
        <v>201</v>
      </c>
      <c r="D97" t="s">
        <v>284</v>
      </c>
      <c r="E97" s="3" t="s">
        <v>211</v>
      </c>
      <c r="F97" s="3" t="s">
        <v>211</v>
      </c>
      <c r="G97" s="3" t="s">
        <v>265</v>
      </c>
      <c r="H97" s="11" t="s">
        <v>127</v>
      </c>
      <c r="I97" s="2" t="s">
        <v>284</v>
      </c>
      <c r="J97" s="10" t="s">
        <v>211</v>
      </c>
      <c r="K97" s="10" t="s">
        <v>211</v>
      </c>
      <c r="L97" s="10" t="s">
        <v>307</v>
      </c>
      <c r="M97" s="7" t="s">
        <v>308</v>
      </c>
      <c r="N97" s="11"/>
      <c r="O97" s="7"/>
      <c r="P97" s="7"/>
      <c r="Q97" s="7"/>
      <c r="R97" s="34" t="str">
        <f t="shared" si="3"/>
        <v>3VA9908-0BB26</v>
      </c>
    </row>
    <row r="98" spans="1:18" x14ac:dyDescent="0.25">
      <c r="A98" s="7" t="s">
        <v>328</v>
      </c>
      <c r="B98" t="s">
        <v>329</v>
      </c>
      <c r="C98" t="s">
        <v>201</v>
      </c>
      <c r="D98" t="s">
        <v>284</v>
      </c>
      <c r="E98" s="3" t="s">
        <v>211</v>
      </c>
      <c r="F98" s="3" t="s">
        <v>211</v>
      </c>
      <c r="G98" s="3" t="s">
        <v>268</v>
      </c>
      <c r="H98" s="11" t="s">
        <v>127</v>
      </c>
      <c r="I98" s="2" t="s">
        <v>284</v>
      </c>
      <c r="J98" s="10" t="s">
        <v>211</v>
      </c>
      <c r="K98" s="10" t="s">
        <v>211</v>
      </c>
      <c r="L98" s="10" t="s">
        <v>309</v>
      </c>
      <c r="M98" s="7" t="s">
        <v>310</v>
      </c>
      <c r="N98" s="11"/>
      <c r="O98" s="7"/>
      <c r="P98" s="7"/>
      <c r="Q98" s="7"/>
      <c r="R98" s="34" t="str">
        <f t="shared" si="3"/>
        <v>3VA9908-0BB27</v>
      </c>
    </row>
    <row r="99" spans="1:18" x14ac:dyDescent="0.25">
      <c r="A99" s="7" t="s">
        <v>318</v>
      </c>
      <c r="B99" t="s">
        <v>319</v>
      </c>
      <c r="C99" t="s">
        <v>201</v>
      </c>
      <c r="D99" t="s">
        <v>284</v>
      </c>
      <c r="E99" s="3" t="s">
        <v>211</v>
      </c>
      <c r="F99" s="3" t="s">
        <v>211</v>
      </c>
      <c r="G99" s="3" t="s">
        <v>134</v>
      </c>
      <c r="H99" s="11" t="s">
        <v>208</v>
      </c>
      <c r="I99" s="2" t="s">
        <v>284</v>
      </c>
      <c r="J99" s="10" t="s">
        <v>211</v>
      </c>
      <c r="K99" s="10" t="s">
        <v>211</v>
      </c>
      <c r="L99" s="10" t="s">
        <v>134</v>
      </c>
      <c r="M99" s="11" t="s">
        <v>214</v>
      </c>
      <c r="N99" s="11"/>
      <c r="O99" s="9" t="s">
        <v>330</v>
      </c>
      <c r="P99" s="7" t="s">
        <v>211</v>
      </c>
      <c r="Q99" s="7" t="s">
        <v>331</v>
      </c>
      <c r="R99" s="34" t="str">
        <f>HYPERLINK("https://www.novymodeion.cz/vysledky-vyhledavani?q="&amp;Q99,Q99)</f>
        <v>3VW9011-0AE01</v>
      </c>
    </row>
    <row r="100" spans="1:18" x14ac:dyDescent="0.25">
      <c r="A100" s="7" t="s">
        <v>320</v>
      </c>
      <c r="B100" t="s">
        <v>321</v>
      </c>
      <c r="C100" t="s">
        <v>201</v>
      </c>
      <c r="D100" t="s">
        <v>284</v>
      </c>
      <c r="E100" s="3" t="s">
        <v>211</v>
      </c>
      <c r="F100" s="3" t="s">
        <v>211</v>
      </c>
      <c r="G100" s="3" t="s">
        <v>256</v>
      </c>
      <c r="H100" s="11" t="s">
        <v>208</v>
      </c>
      <c r="I100" s="2" t="s">
        <v>284</v>
      </c>
      <c r="J100" s="10" t="s">
        <v>211</v>
      </c>
      <c r="K100" s="10" t="s">
        <v>211</v>
      </c>
      <c r="L100" s="10" t="s">
        <v>256</v>
      </c>
      <c r="M100" s="11" t="s">
        <v>214</v>
      </c>
      <c r="N100" s="11"/>
      <c r="O100" s="9" t="s">
        <v>332</v>
      </c>
      <c r="P100" s="7" t="s">
        <v>211</v>
      </c>
      <c r="Q100" s="7" t="s">
        <v>333</v>
      </c>
      <c r="R100" s="34" t="str">
        <f t="shared" ref="R100:R103" si="4">HYPERLINK("https://www.novymodeion.cz/vysledky-vyhledavani?q="&amp;Q100,Q100)</f>
        <v>3VW9011-0AE03</v>
      </c>
    </row>
    <row r="101" spans="1:18" x14ac:dyDescent="0.25">
      <c r="A101" s="7" t="s">
        <v>322</v>
      </c>
      <c r="B101" t="s">
        <v>323</v>
      </c>
      <c r="C101" t="s">
        <v>201</v>
      </c>
      <c r="D101" t="s">
        <v>284</v>
      </c>
      <c r="E101" s="3" t="s">
        <v>211</v>
      </c>
      <c r="F101" s="3" t="s">
        <v>211</v>
      </c>
      <c r="G101" s="3" t="s">
        <v>248</v>
      </c>
      <c r="H101" s="11" t="s">
        <v>208</v>
      </c>
      <c r="I101" s="2" t="s">
        <v>284</v>
      </c>
      <c r="J101" s="10" t="s">
        <v>211</v>
      </c>
      <c r="K101" s="10" t="s">
        <v>211</v>
      </c>
      <c r="L101" s="10" t="s">
        <v>273</v>
      </c>
      <c r="M101" s="11" t="s">
        <v>214</v>
      </c>
      <c r="N101" s="11"/>
      <c r="O101" s="9" t="s">
        <v>334</v>
      </c>
      <c r="P101" s="7" t="s">
        <v>211</v>
      </c>
      <c r="Q101" s="7" t="s">
        <v>335</v>
      </c>
      <c r="R101" s="34" t="str">
        <f t="shared" si="4"/>
        <v>3VW9011-0AE05</v>
      </c>
    </row>
    <row r="102" spans="1:18" x14ac:dyDescent="0.25">
      <c r="A102" s="7" t="s">
        <v>324</v>
      </c>
      <c r="B102" t="s">
        <v>325</v>
      </c>
      <c r="C102" t="s">
        <v>201</v>
      </c>
      <c r="D102" t="s">
        <v>284</v>
      </c>
      <c r="E102" s="3" t="s">
        <v>211</v>
      </c>
      <c r="F102" s="3" t="s">
        <v>211</v>
      </c>
      <c r="G102" s="3" t="s">
        <v>261</v>
      </c>
      <c r="H102" s="11" t="s">
        <v>208</v>
      </c>
      <c r="I102" s="2" t="s">
        <v>284</v>
      </c>
      <c r="J102" s="10" t="s">
        <v>211</v>
      </c>
      <c r="K102" s="10" t="s">
        <v>211</v>
      </c>
      <c r="L102" s="10" t="s">
        <v>276</v>
      </c>
      <c r="M102" s="11" t="s">
        <v>214</v>
      </c>
      <c r="N102" s="11"/>
      <c r="O102" s="9" t="s">
        <v>336</v>
      </c>
      <c r="P102" s="7" t="s">
        <v>211</v>
      </c>
      <c r="Q102" s="7" t="s">
        <v>337</v>
      </c>
      <c r="R102" s="34" t="str">
        <f t="shared" si="4"/>
        <v>3VW9011-0AE07</v>
      </c>
    </row>
    <row r="103" spans="1:18" x14ac:dyDescent="0.25">
      <c r="A103" s="7" t="s">
        <v>326</v>
      </c>
      <c r="B103" t="s">
        <v>327</v>
      </c>
      <c r="C103" t="s">
        <v>201</v>
      </c>
      <c r="D103" t="s">
        <v>284</v>
      </c>
      <c r="E103" s="3" t="s">
        <v>211</v>
      </c>
      <c r="F103" s="3" t="s">
        <v>211</v>
      </c>
      <c r="G103" s="3" t="s">
        <v>265</v>
      </c>
      <c r="H103" s="11" t="s">
        <v>208</v>
      </c>
      <c r="I103" s="2" t="s">
        <v>284</v>
      </c>
      <c r="J103" s="10" t="s">
        <v>211</v>
      </c>
      <c r="K103" s="10" t="s">
        <v>211</v>
      </c>
      <c r="L103" s="10" t="s">
        <v>307</v>
      </c>
      <c r="M103" s="11" t="s">
        <v>214</v>
      </c>
      <c r="N103" s="11"/>
      <c r="O103" s="9" t="s">
        <v>338</v>
      </c>
      <c r="P103" s="7" t="s">
        <v>211</v>
      </c>
      <c r="Q103" s="7" t="s">
        <v>339</v>
      </c>
      <c r="R103" s="34" t="str">
        <f t="shared" si="4"/>
        <v>3VW9011-0AE17</v>
      </c>
    </row>
    <row r="104" spans="1:18" x14ac:dyDescent="0.25">
      <c r="A104" s="7" t="s">
        <v>328</v>
      </c>
      <c r="B104" t="s">
        <v>329</v>
      </c>
      <c r="C104" t="s">
        <v>201</v>
      </c>
      <c r="D104" t="s">
        <v>284</v>
      </c>
      <c r="E104" s="3" t="s">
        <v>211</v>
      </c>
      <c r="F104" s="3" t="s">
        <v>211</v>
      </c>
      <c r="G104" s="3" t="s">
        <v>268</v>
      </c>
      <c r="H104" s="11" t="s">
        <v>208</v>
      </c>
      <c r="I104" s="2" t="s">
        <v>284</v>
      </c>
      <c r="J104" s="10" t="s">
        <v>211</v>
      </c>
      <c r="K104" s="10" t="s">
        <v>211</v>
      </c>
      <c r="L104" s="10" t="s">
        <v>211</v>
      </c>
      <c r="M104" s="2" t="s">
        <v>211</v>
      </c>
      <c r="N104" s="11" t="s">
        <v>281</v>
      </c>
      <c r="O104" s="7"/>
      <c r="P104" s="7"/>
      <c r="Q104" s="7"/>
      <c r="R104" s="34"/>
    </row>
    <row r="105" spans="1:18" x14ac:dyDescent="0.25">
      <c r="A105" s="7" t="s">
        <v>340</v>
      </c>
      <c r="B105" t="s">
        <v>341</v>
      </c>
      <c r="C105" t="s">
        <v>148</v>
      </c>
      <c r="D105" t="s">
        <v>342</v>
      </c>
      <c r="E105" s="3" t="s">
        <v>211</v>
      </c>
      <c r="F105" s="3" t="s">
        <v>211</v>
      </c>
      <c r="G105" s="3" t="s">
        <v>211</v>
      </c>
      <c r="H105" s="11" t="s">
        <v>127</v>
      </c>
      <c r="I105" s="2" t="s">
        <v>342</v>
      </c>
      <c r="J105" s="10" t="s">
        <v>211</v>
      </c>
      <c r="K105" s="10" t="s">
        <v>211</v>
      </c>
      <c r="L105" s="10" t="s">
        <v>211</v>
      </c>
      <c r="M105" s="2" t="s">
        <v>211</v>
      </c>
      <c r="N105" s="11" t="s">
        <v>281</v>
      </c>
      <c r="O105" s="7"/>
      <c r="P105" s="7"/>
      <c r="Q105" s="7"/>
      <c r="R105" s="34"/>
    </row>
    <row r="106" spans="1:18" ht="30" x14ac:dyDescent="0.25">
      <c r="A106" s="7" t="s">
        <v>343</v>
      </c>
      <c r="B106" t="s">
        <v>344</v>
      </c>
      <c r="C106" t="s">
        <v>148</v>
      </c>
      <c r="D106" s="49" t="s">
        <v>345</v>
      </c>
      <c r="E106" s="3" t="s">
        <v>211</v>
      </c>
      <c r="F106" s="3" t="s">
        <v>211</v>
      </c>
      <c r="G106" s="3" t="s">
        <v>211</v>
      </c>
      <c r="H106" s="11" t="s">
        <v>127</v>
      </c>
      <c r="I106" s="59" t="s">
        <v>345</v>
      </c>
      <c r="J106" s="10" t="s">
        <v>211</v>
      </c>
      <c r="K106" s="10" t="s">
        <v>211</v>
      </c>
      <c r="L106" s="10" t="s">
        <v>211</v>
      </c>
      <c r="M106" s="2" t="s">
        <v>211</v>
      </c>
      <c r="N106" s="11" t="s">
        <v>281</v>
      </c>
      <c r="O106" s="7"/>
      <c r="P106" s="7"/>
      <c r="Q106" s="7"/>
      <c r="R106" s="34"/>
    </row>
    <row r="107" spans="1:18" ht="30" x14ac:dyDescent="0.25">
      <c r="A107" s="7" t="s">
        <v>346</v>
      </c>
      <c r="B107" t="s">
        <v>347</v>
      </c>
      <c r="C107" t="s">
        <v>148</v>
      </c>
      <c r="D107" s="49" t="s">
        <v>345</v>
      </c>
      <c r="E107" s="3" t="s">
        <v>211</v>
      </c>
      <c r="F107" s="3" t="s">
        <v>211</v>
      </c>
      <c r="G107" s="3" t="s">
        <v>211</v>
      </c>
      <c r="H107" s="11" t="s">
        <v>127</v>
      </c>
      <c r="I107" s="60" t="s">
        <v>345</v>
      </c>
      <c r="J107" s="10" t="s">
        <v>211</v>
      </c>
      <c r="K107" s="10" t="s">
        <v>211</v>
      </c>
      <c r="L107" s="10" t="s">
        <v>211</v>
      </c>
      <c r="M107" s="2" t="s">
        <v>211</v>
      </c>
      <c r="N107" s="11" t="s">
        <v>281</v>
      </c>
      <c r="O107" s="7"/>
      <c r="P107" s="7"/>
      <c r="Q107" s="7"/>
      <c r="R107" s="34"/>
    </row>
    <row r="108" spans="1:18" ht="30" x14ac:dyDescent="0.25">
      <c r="A108" s="7" t="s">
        <v>348</v>
      </c>
      <c r="B108" t="s">
        <v>349</v>
      </c>
      <c r="C108" t="s">
        <v>148</v>
      </c>
      <c r="D108" s="49" t="s">
        <v>345</v>
      </c>
      <c r="E108" s="3" t="s">
        <v>211</v>
      </c>
      <c r="F108" s="3" t="s">
        <v>211</v>
      </c>
      <c r="G108" s="3" t="s">
        <v>211</v>
      </c>
      <c r="H108" s="11" t="s">
        <v>127</v>
      </c>
      <c r="I108" s="60" t="s">
        <v>345</v>
      </c>
      <c r="J108" s="10" t="s">
        <v>211</v>
      </c>
      <c r="K108" s="10" t="s">
        <v>211</v>
      </c>
      <c r="L108" s="10" t="s">
        <v>211</v>
      </c>
      <c r="M108" s="2" t="s">
        <v>211</v>
      </c>
      <c r="N108" s="11" t="s">
        <v>281</v>
      </c>
      <c r="O108" s="7"/>
      <c r="P108" s="7"/>
      <c r="Q108" s="7"/>
      <c r="R108" s="34"/>
    </row>
    <row r="109" spans="1:18" x14ac:dyDescent="0.25">
      <c r="A109" s="7" t="s">
        <v>350</v>
      </c>
      <c r="B109" t="s">
        <v>351</v>
      </c>
      <c r="C109" t="s">
        <v>352</v>
      </c>
      <c r="D109" t="s">
        <v>353</v>
      </c>
      <c r="E109" s="3" t="s">
        <v>211</v>
      </c>
      <c r="F109" s="3" t="s">
        <v>211</v>
      </c>
      <c r="G109" s="3" t="s">
        <v>261</v>
      </c>
      <c r="H109" s="11" t="s">
        <v>127</v>
      </c>
      <c r="I109" s="2" t="s">
        <v>353</v>
      </c>
      <c r="J109" s="10" t="s">
        <v>211</v>
      </c>
      <c r="K109" s="10" t="s">
        <v>211</v>
      </c>
      <c r="L109" s="10" t="s">
        <v>354</v>
      </c>
      <c r="M109" s="9" t="s">
        <v>355</v>
      </c>
      <c r="N109" s="11"/>
      <c r="O109" s="7"/>
      <c r="P109" s="7"/>
      <c r="Q109" s="7"/>
      <c r="R109" s="34" t="str">
        <f t="shared" ref="R109:R110" si="5">HYPERLINK("https://www.novymodeion.cz/vysledky-vyhledavani?q="&amp;M109,M109)</f>
        <v>3VA9988-0BF22</v>
      </c>
    </row>
    <row r="110" spans="1:18" x14ac:dyDescent="0.25">
      <c r="A110" s="7" t="s">
        <v>356</v>
      </c>
      <c r="B110" t="s">
        <v>357</v>
      </c>
      <c r="C110" t="s">
        <v>352</v>
      </c>
      <c r="D110" t="s">
        <v>353</v>
      </c>
      <c r="E110" s="3" t="s">
        <v>211</v>
      </c>
      <c r="F110" s="3" t="s">
        <v>211</v>
      </c>
      <c r="G110" s="3" t="s">
        <v>261</v>
      </c>
      <c r="H110" s="11" t="s">
        <v>127</v>
      </c>
      <c r="I110" s="2" t="s">
        <v>353</v>
      </c>
      <c r="J110" s="10" t="s">
        <v>211</v>
      </c>
      <c r="K110" s="10" t="s">
        <v>211</v>
      </c>
      <c r="L110" s="10" t="s">
        <v>354</v>
      </c>
      <c r="M110" s="9" t="s">
        <v>355</v>
      </c>
      <c r="N110" s="11"/>
      <c r="O110" s="7"/>
      <c r="P110" s="7"/>
      <c r="Q110" s="7"/>
      <c r="R110" s="34" t="str">
        <f t="shared" si="5"/>
        <v>3VA9988-0BF22</v>
      </c>
    </row>
    <row r="111" spans="1:18" x14ac:dyDescent="0.25">
      <c r="A111" s="7" t="s">
        <v>350</v>
      </c>
      <c r="B111" t="s">
        <v>351</v>
      </c>
      <c r="C111" t="s">
        <v>352</v>
      </c>
      <c r="D111" t="s">
        <v>353</v>
      </c>
      <c r="E111" s="3" t="s">
        <v>211</v>
      </c>
      <c r="F111" s="3" t="s">
        <v>211</v>
      </c>
      <c r="G111" s="3" t="s">
        <v>261</v>
      </c>
      <c r="H111" s="11" t="s">
        <v>208</v>
      </c>
      <c r="I111" s="2" t="s">
        <v>353</v>
      </c>
      <c r="J111" s="10" t="s">
        <v>211</v>
      </c>
      <c r="K111" s="10" t="s">
        <v>211</v>
      </c>
      <c r="L111" s="10" t="s">
        <v>358</v>
      </c>
      <c r="M111" s="11" t="s">
        <v>214</v>
      </c>
      <c r="N111" s="11"/>
      <c r="O111" s="9" t="s">
        <v>359</v>
      </c>
      <c r="P111" s="7" t="s">
        <v>211</v>
      </c>
      <c r="Q111" s="9" t="s">
        <v>360</v>
      </c>
      <c r="R111" s="34" t="str">
        <f>HYPERLINK("https://www.novymodeion.cz/vysledky-vyhledavani?q="&amp;Q111,Q111)</f>
        <v>3VW9011-0AE13</v>
      </c>
    </row>
    <row r="112" spans="1:18" x14ac:dyDescent="0.25">
      <c r="A112" s="7" t="s">
        <v>356</v>
      </c>
      <c r="B112" t="s">
        <v>357</v>
      </c>
      <c r="C112" t="s">
        <v>352</v>
      </c>
      <c r="D112" t="s">
        <v>353</v>
      </c>
      <c r="E112" s="3" t="s">
        <v>211</v>
      </c>
      <c r="F112" s="3" t="s">
        <v>211</v>
      </c>
      <c r="G112" s="3" t="s">
        <v>261</v>
      </c>
      <c r="H112" s="11" t="s">
        <v>208</v>
      </c>
      <c r="I112" s="2" t="s">
        <v>353</v>
      </c>
      <c r="J112" s="10" t="s">
        <v>211</v>
      </c>
      <c r="K112" s="10" t="s">
        <v>211</v>
      </c>
      <c r="L112" s="10" t="s">
        <v>358</v>
      </c>
      <c r="M112" s="11" t="s">
        <v>214</v>
      </c>
      <c r="N112" s="11"/>
      <c r="O112" s="9" t="s">
        <v>359</v>
      </c>
      <c r="P112" s="7" t="s">
        <v>211</v>
      </c>
      <c r="Q112" s="9" t="s">
        <v>360</v>
      </c>
      <c r="R112" s="34" t="str">
        <f>HYPERLINK("https://www.novymodeion.cz/vysledky-vyhledavani?q="&amp;Q112,Q112)</f>
        <v>3VW9011-0AE13</v>
      </c>
    </row>
  </sheetData>
  <sheetProtection sheet="1" objects="1" scenarios="1" formatCells="0" formatColumns="0" formatRows="0" sort="0" autoFilter="0"/>
  <phoneticPr fontId="1" type="noConversion"/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9"/>
  <sheetViews>
    <sheetView workbookViewId="0">
      <pane ySplit="2" topLeftCell="A117" activePane="bottomLeft" state="frozen"/>
      <selection pane="bottomLeft" activeCell="H2" sqref="H2"/>
    </sheetView>
  </sheetViews>
  <sheetFormatPr defaultRowHeight="15" x14ac:dyDescent="0.25"/>
  <cols>
    <col min="1" max="1" width="14.140625" customWidth="1"/>
    <col min="2" max="2" width="10" bestFit="1" customWidth="1"/>
    <col min="3" max="3" width="14.140625" bestFit="1" customWidth="1"/>
    <col min="4" max="4" width="80.140625" bestFit="1" customWidth="1"/>
    <col min="5" max="5" width="26.85546875" bestFit="1" customWidth="1"/>
    <col min="6" max="6" width="19.85546875" bestFit="1" customWidth="1"/>
    <col min="7" max="7" width="19.85546875" customWidth="1"/>
    <col min="8" max="8" width="7.28515625" bestFit="1" customWidth="1"/>
    <col min="9" max="9" width="17" bestFit="1" customWidth="1"/>
    <col min="10" max="10" width="29.7109375" bestFit="1" customWidth="1"/>
    <col min="11" max="11" width="17" bestFit="1" customWidth="1"/>
  </cols>
  <sheetData>
    <row r="1" spans="1:11" ht="39.950000000000003" customHeight="1" x14ac:dyDescent="0.3">
      <c r="E1" s="4"/>
      <c r="F1" s="5"/>
      <c r="G1" s="5"/>
      <c r="H1" s="5"/>
      <c r="J1" s="4"/>
    </row>
    <row r="2" spans="1:11" ht="45.75" x14ac:dyDescent="0.25">
      <c r="A2" s="56" t="s">
        <v>106</v>
      </c>
      <c r="B2" s="56" t="s">
        <v>61</v>
      </c>
      <c r="C2" s="61" t="s">
        <v>107</v>
      </c>
      <c r="D2" s="56" t="s">
        <v>361</v>
      </c>
      <c r="E2" s="62" t="s">
        <v>112</v>
      </c>
      <c r="F2" s="63" t="s">
        <v>113</v>
      </c>
      <c r="G2" s="63" t="s">
        <v>362</v>
      </c>
      <c r="H2" s="61" t="s">
        <v>363</v>
      </c>
      <c r="I2" s="56" t="s">
        <v>74</v>
      </c>
      <c r="J2" s="64" t="s">
        <v>75</v>
      </c>
      <c r="K2" s="63" t="s">
        <v>76</v>
      </c>
    </row>
    <row r="3" spans="1:11" x14ac:dyDescent="0.25">
      <c r="A3" s="7" t="s">
        <v>364</v>
      </c>
      <c r="B3" t="s">
        <v>365</v>
      </c>
      <c r="C3" t="s">
        <v>123</v>
      </c>
      <c r="D3" t="s">
        <v>366</v>
      </c>
      <c r="E3" t="s">
        <v>139</v>
      </c>
      <c r="F3" s="55" t="s">
        <v>367</v>
      </c>
      <c r="G3" t="s">
        <v>368</v>
      </c>
      <c r="H3" t="s">
        <v>369</v>
      </c>
      <c r="I3" s="7" t="s">
        <v>370</v>
      </c>
      <c r="J3" s="55" t="s">
        <v>371</v>
      </c>
      <c r="K3" s="6" t="str">
        <f>HYPERLINK("https://www.novymodeion.cz/vysledky-vyhledavani?q="&amp;I3,I3)</f>
        <v>3VA9157-0EK11</v>
      </c>
    </row>
    <row r="4" spans="1:11" x14ac:dyDescent="0.25">
      <c r="A4" s="7" t="s">
        <v>372</v>
      </c>
      <c r="B4" t="s">
        <v>373</v>
      </c>
      <c r="C4" t="s">
        <v>123</v>
      </c>
      <c r="D4" t="s">
        <v>366</v>
      </c>
      <c r="E4" t="s">
        <v>139</v>
      </c>
      <c r="F4" s="55" t="s">
        <v>367</v>
      </c>
      <c r="G4" t="s">
        <v>368</v>
      </c>
      <c r="H4" t="s">
        <v>369</v>
      </c>
      <c r="I4" s="7" t="s">
        <v>370</v>
      </c>
      <c r="J4" s="55" t="s">
        <v>371</v>
      </c>
      <c r="K4" s="6" t="str">
        <f t="shared" ref="K4:K34" si="0">HYPERLINK("https://www.novymodeion.cz/vysledky-vyhledavani?q="&amp;I4,I4)</f>
        <v>3VA9157-0EK11</v>
      </c>
    </row>
    <row r="5" spans="1:11" x14ac:dyDescent="0.25">
      <c r="A5" s="7" t="s">
        <v>374</v>
      </c>
      <c r="B5" t="s">
        <v>375</v>
      </c>
      <c r="C5" t="s">
        <v>123</v>
      </c>
      <c r="D5" t="s">
        <v>366</v>
      </c>
      <c r="E5" t="s">
        <v>139</v>
      </c>
      <c r="F5" s="55" t="s">
        <v>367</v>
      </c>
      <c r="G5" t="s">
        <v>376</v>
      </c>
      <c r="H5" t="s">
        <v>369</v>
      </c>
      <c r="I5" s="7" t="s">
        <v>377</v>
      </c>
      <c r="J5" s="55" t="s">
        <v>371</v>
      </c>
      <c r="K5" s="6" t="str">
        <f t="shared" si="0"/>
        <v>3VA9157-0EK15</v>
      </c>
    </row>
    <row r="6" spans="1:11" x14ac:dyDescent="0.25">
      <c r="A6" s="7" t="s">
        <v>364</v>
      </c>
      <c r="B6" t="s">
        <v>365</v>
      </c>
      <c r="C6" t="s">
        <v>123</v>
      </c>
      <c r="D6" t="s">
        <v>378</v>
      </c>
      <c r="E6" t="s">
        <v>139</v>
      </c>
      <c r="F6" s="55" t="s">
        <v>379</v>
      </c>
      <c r="G6" t="s">
        <v>368</v>
      </c>
      <c r="H6" t="s">
        <v>369</v>
      </c>
      <c r="I6" s="7" t="s">
        <v>380</v>
      </c>
      <c r="J6" s="55" t="s">
        <v>381</v>
      </c>
      <c r="K6" s="6" t="str">
        <f t="shared" si="0"/>
        <v>3VA9157-0FK21</v>
      </c>
    </row>
    <row r="7" spans="1:11" x14ac:dyDescent="0.25">
      <c r="A7" s="7" t="s">
        <v>372</v>
      </c>
      <c r="B7" t="s">
        <v>373</v>
      </c>
      <c r="C7" t="s">
        <v>123</v>
      </c>
      <c r="D7" s="54" t="s">
        <v>378</v>
      </c>
      <c r="E7" t="s">
        <v>139</v>
      </c>
      <c r="F7" s="55" t="s">
        <v>379</v>
      </c>
      <c r="G7" t="s">
        <v>368</v>
      </c>
      <c r="H7" t="s">
        <v>369</v>
      </c>
      <c r="I7" s="7" t="s">
        <v>380</v>
      </c>
      <c r="J7" s="55" t="s">
        <v>381</v>
      </c>
      <c r="K7" s="6" t="str">
        <f t="shared" si="0"/>
        <v>3VA9157-0FK21</v>
      </c>
    </row>
    <row r="8" spans="1:11" x14ac:dyDescent="0.25">
      <c r="A8" s="7" t="s">
        <v>374</v>
      </c>
      <c r="B8" t="s">
        <v>375</v>
      </c>
      <c r="C8" t="s">
        <v>123</v>
      </c>
      <c r="D8" s="54" t="s">
        <v>378</v>
      </c>
      <c r="E8" t="s">
        <v>139</v>
      </c>
      <c r="F8" s="55" t="s">
        <v>379</v>
      </c>
      <c r="G8" t="s">
        <v>376</v>
      </c>
      <c r="H8" t="s">
        <v>369</v>
      </c>
      <c r="I8" s="7" t="s">
        <v>382</v>
      </c>
      <c r="J8" s="55" t="s">
        <v>381</v>
      </c>
      <c r="K8" s="6" t="str">
        <f t="shared" si="0"/>
        <v>3VA9157-0FK25</v>
      </c>
    </row>
    <row r="9" spans="1:11" x14ac:dyDescent="0.25">
      <c r="A9" s="7" t="s">
        <v>383</v>
      </c>
      <c r="B9" t="s">
        <v>384</v>
      </c>
      <c r="C9" t="s">
        <v>123</v>
      </c>
      <c r="D9" s="54" t="s">
        <v>385</v>
      </c>
      <c r="E9" t="s">
        <v>139</v>
      </c>
      <c r="F9" s="55" t="s">
        <v>386</v>
      </c>
      <c r="G9" t="s">
        <v>368</v>
      </c>
      <c r="H9" t="s">
        <v>369</v>
      </c>
      <c r="I9" s="7" t="s">
        <v>387</v>
      </c>
      <c r="J9" s="55" t="s">
        <v>388</v>
      </c>
      <c r="K9" s="6" t="str">
        <f t="shared" si="0"/>
        <v>3VA9157-0PK11</v>
      </c>
    </row>
    <row r="10" spans="1:11" x14ac:dyDescent="0.25">
      <c r="A10" s="7" t="s">
        <v>389</v>
      </c>
      <c r="B10" t="s">
        <v>390</v>
      </c>
      <c r="C10" t="s">
        <v>123</v>
      </c>
      <c r="D10" s="54" t="s">
        <v>391</v>
      </c>
      <c r="E10" t="s">
        <v>139</v>
      </c>
      <c r="F10" s="55" t="s">
        <v>386</v>
      </c>
      <c r="G10" t="s">
        <v>368</v>
      </c>
      <c r="H10" t="s">
        <v>369</v>
      </c>
      <c r="I10" s="7" t="s">
        <v>387</v>
      </c>
      <c r="J10" s="55" t="s">
        <v>388</v>
      </c>
      <c r="K10" s="6" t="str">
        <f t="shared" si="0"/>
        <v>3VA9157-0PK11</v>
      </c>
    </row>
    <row r="11" spans="1:11" x14ac:dyDescent="0.25">
      <c r="A11" s="7" t="s">
        <v>383</v>
      </c>
      <c r="B11" t="s">
        <v>384</v>
      </c>
      <c r="C11" t="s">
        <v>123</v>
      </c>
      <c r="D11" s="54" t="s">
        <v>392</v>
      </c>
      <c r="E11" t="s">
        <v>139</v>
      </c>
      <c r="F11" s="55" t="s">
        <v>386</v>
      </c>
      <c r="G11" t="s">
        <v>376</v>
      </c>
      <c r="H11" t="s">
        <v>369</v>
      </c>
      <c r="I11" s="7" t="s">
        <v>393</v>
      </c>
      <c r="J11" s="55" t="s">
        <v>388</v>
      </c>
      <c r="K11" s="6" t="str">
        <f t="shared" si="0"/>
        <v>3VA9157-0PK15</v>
      </c>
    </row>
    <row r="12" spans="1:11" x14ac:dyDescent="0.25">
      <c r="A12" s="7" t="s">
        <v>389</v>
      </c>
      <c r="B12" t="s">
        <v>390</v>
      </c>
      <c r="C12" t="s">
        <v>123</v>
      </c>
      <c r="D12" s="54" t="s">
        <v>394</v>
      </c>
      <c r="E12" t="s">
        <v>139</v>
      </c>
      <c r="F12" s="55" t="s">
        <v>386</v>
      </c>
      <c r="G12" t="s">
        <v>376</v>
      </c>
      <c r="H12" t="s">
        <v>369</v>
      </c>
      <c r="I12" s="7" t="s">
        <v>393</v>
      </c>
      <c r="J12" s="55" t="s">
        <v>388</v>
      </c>
      <c r="K12" s="6" t="str">
        <f t="shared" si="0"/>
        <v>3VA9157-0PK15</v>
      </c>
    </row>
    <row r="13" spans="1:11" x14ac:dyDescent="0.25">
      <c r="A13" s="7" t="s">
        <v>395</v>
      </c>
      <c r="B13" t="s">
        <v>396</v>
      </c>
      <c r="C13" t="s">
        <v>123</v>
      </c>
      <c r="D13" s="54" t="s">
        <v>397</v>
      </c>
      <c r="E13" t="s">
        <v>139</v>
      </c>
      <c r="F13" s="55" t="s">
        <v>367</v>
      </c>
      <c r="G13" t="s">
        <v>368</v>
      </c>
      <c r="H13" t="s">
        <v>369</v>
      </c>
      <c r="I13" s="7" t="s">
        <v>370</v>
      </c>
      <c r="J13" s="55" t="s">
        <v>371</v>
      </c>
      <c r="K13" s="6" t="str">
        <f t="shared" si="0"/>
        <v>3VA9157-0EK11</v>
      </c>
    </row>
    <row r="14" spans="1:11" x14ac:dyDescent="0.25">
      <c r="A14" s="7" t="s">
        <v>398</v>
      </c>
      <c r="B14" t="s">
        <v>399</v>
      </c>
      <c r="C14" t="s">
        <v>123</v>
      </c>
      <c r="D14" s="54" t="s">
        <v>400</v>
      </c>
      <c r="E14" t="s">
        <v>139</v>
      </c>
      <c r="F14" s="55" t="s">
        <v>367</v>
      </c>
      <c r="G14" t="s">
        <v>368</v>
      </c>
      <c r="H14" t="s">
        <v>369</v>
      </c>
      <c r="I14" s="7" t="s">
        <v>370</v>
      </c>
      <c r="J14" s="55" t="s">
        <v>371</v>
      </c>
      <c r="K14" s="6" t="str">
        <f t="shared" si="0"/>
        <v>3VA9157-0EK11</v>
      </c>
    </row>
    <row r="15" spans="1:11" x14ac:dyDescent="0.25">
      <c r="A15" s="7" t="s">
        <v>401</v>
      </c>
      <c r="B15" t="s">
        <v>402</v>
      </c>
      <c r="C15" t="s">
        <v>123</v>
      </c>
      <c r="D15" s="54" t="s">
        <v>400</v>
      </c>
      <c r="E15" t="s">
        <v>139</v>
      </c>
      <c r="F15" s="55" t="s">
        <v>367</v>
      </c>
      <c r="G15" t="s">
        <v>376</v>
      </c>
      <c r="H15" t="s">
        <v>369</v>
      </c>
      <c r="I15" s="7" t="s">
        <v>377</v>
      </c>
      <c r="J15" s="55" t="s">
        <v>371</v>
      </c>
      <c r="K15" s="6" t="str">
        <f t="shared" si="0"/>
        <v>3VA9157-0EK15</v>
      </c>
    </row>
    <row r="16" spans="1:11" x14ac:dyDescent="0.25">
      <c r="A16" s="7" t="s">
        <v>395</v>
      </c>
      <c r="B16" t="s">
        <v>396</v>
      </c>
      <c r="C16" t="s">
        <v>123</v>
      </c>
      <c r="D16" s="54" t="s">
        <v>403</v>
      </c>
      <c r="E16" t="s">
        <v>139</v>
      </c>
      <c r="F16" s="55" t="s">
        <v>379</v>
      </c>
      <c r="G16" t="s">
        <v>368</v>
      </c>
      <c r="H16" t="s">
        <v>369</v>
      </c>
      <c r="I16" s="7" t="s">
        <v>380</v>
      </c>
      <c r="J16" s="55" t="s">
        <v>381</v>
      </c>
      <c r="K16" s="6" t="str">
        <f t="shared" si="0"/>
        <v>3VA9157-0FK21</v>
      </c>
    </row>
    <row r="17" spans="1:11" x14ac:dyDescent="0.25">
      <c r="A17" s="7" t="s">
        <v>398</v>
      </c>
      <c r="B17" t="s">
        <v>399</v>
      </c>
      <c r="C17" t="s">
        <v>123</v>
      </c>
      <c r="D17" s="54" t="s">
        <v>403</v>
      </c>
      <c r="E17" t="s">
        <v>139</v>
      </c>
      <c r="F17" s="55" t="s">
        <v>379</v>
      </c>
      <c r="G17" t="s">
        <v>368</v>
      </c>
      <c r="H17" t="s">
        <v>369</v>
      </c>
      <c r="I17" s="7" t="s">
        <v>380</v>
      </c>
      <c r="J17" s="55" t="s">
        <v>381</v>
      </c>
      <c r="K17" s="6" t="str">
        <f t="shared" si="0"/>
        <v>3VA9157-0FK21</v>
      </c>
    </row>
    <row r="18" spans="1:11" x14ac:dyDescent="0.25">
      <c r="A18" s="7" t="s">
        <v>401</v>
      </c>
      <c r="B18" t="s">
        <v>402</v>
      </c>
      <c r="C18" t="s">
        <v>123</v>
      </c>
      <c r="D18" s="54" t="s">
        <v>403</v>
      </c>
      <c r="E18" t="s">
        <v>139</v>
      </c>
      <c r="F18" s="55" t="s">
        <v>379</v>
      </c>
      <c r="G18" t="s">
        <v>376</v>
      </c>
      <c r="H18" t="s">
        <v>369</v>
      </c>
      <c r="I18" s="7" t="s">
        <v>382</v>
      </c>
      <c r="J18" s="55" t="s">
        <v>381</v>
      </c>
      <c r="K18" s="6" t="str">
        <f t="shared" si="0"/>
        <v>3VA9157-0FK25</v>
      </c>
    </row>
    <row r="19" spans="1:11" x14ac:dyDescent="0.25">
      <c r="A19" s="7" t="s">
        <v>395</v>
      </c>
      <c r="B19" t="s">
        <v>396</v>
      </c>
      <c r="C19" t="s">
        <v>123</v>
      </c>
      <c r="D19" s="54" t="s">
        <v>404</v>
      </c>
      <c r="E19" t="s">
        <v>139</v>
      </c>
      <c r="F19" s="55" t="s">
        <v>386</v>
      </c>
      <c r="G19" t="s">
        <v>368</v>
      </c>
      <c r="H19" t="s">
        <v>369</v>
      </c>
      <c r="I19" s="7" t="s">
        <v>387</v>
      </c>
      <c r="J19" s="55" t="s">
        <v>388</v>
      </c>
      <c r="K19" s="6" t="str">
        <f t="shared" si="0"/>
        <v>3VA9157-0PK11</v>
      </c>
    </row>
    <row r="20" spans="1:11" x14ac:dyDescent="0.25">
      <c r="A20" s="7" t="s">
        <v>398</v>
      </c>
      <c r="B20" t="s">
        <v>399</v>
      </c>
      <c r="C20" t="s">
        <v>123</v>
      </c>
      <c r="D20" s="54" t="s">
        <v>404</v>
      </c>
      <c r="E20" t="s">
        <v>139</v>
      </c>
      <c r="F20" s="55" t="s">
        <v>386</v>
      </c>
      <c r="G20" t="s">
        <v>368</v>
      </c>
      <c r="H20" t="s">
        <v>369</v>
      </c>
      <c r="I20" s="7" t="s">
        <v>387</v>
      </c>
      <c r="J20" s="55" t="s">
        <v>388</v>
      </c>
      <c r="K20" s="6" t="str">
        <f t="shared" si="0"/>
        <v>3VA9157-0PK11</v>
      </c>
    </row>
    <row r="21" spans="1:11" x14ac:dyDescent="0.25">
      <c r="A21" s="7" t="s">
        <v>401</v>
      </c>
      <c r="B21" t="s">
        <v>402</v>
      </c>
      <c r="C21" t="s">
        <v>123</v>
      </c>
      <c r="D21" s="54" t="s">
        <v>404</v>
      </c>
      <c r="E21" t="s">
        <v>139</v>
      </c>
      <c r="F21" s="55" t="s">
        <v>386</v>
      </c>
      <c r="G21" t="s">
        <v>376</v>
      </c>
      <c r="H21" t="s">
        <v>369</v>
      </c>
      <c r="I21" s="7" t="s">
        <v>393</v>
      </c>
      <c r="J21" s="55" t="s">
        <v>388</v>
      </c>
      <c r="K21" s="6" t="str">
        <f t="shared" si="0"/>
        <v>3VA9157-0PK15</v>
      </c>
    </row>
    <row r="22" spans="1:11" x14ac:dyDescent="0.25">
      <c r="A22" s="7" t="s">
        <v>405</v>
      </c>
      <c r="B22" t="s">
        <v>406</v>
      </c>
      <c r="C22" t="s">
        <v>123</v>
      </c>
      <c r="D22" s="54" t="s">
        <v>407</v>
      </c>
      <c r="E22" t="s">
        <v>139</v>
      </c>
      <c r="F22" s="55" t="s">
        <v>379</v>
      </c>
      <c r="G22" t="s">
        <v>368</v>
      </c>
      <c r="H22" t="s">
        <v>369</v>
      </c>
      <c r="I22" s="7" t="s">
        <v>380</v>
      </c>
      <c r="J22" s="55" t="s">
        <v>381</v>
      </c>
      <c r="K22" s="6" t="str">
        <f t="shared" si="0"/>
        <v>3VA9157-0FK21</v>
      </c>
    </row>
    <row r="23" spans="1:11" x14ac:dyDescent="0.25">
      <c r="A23" s="7" t="s">
        <v>408</v>
      </c>
      <c r="B23" t="s">
        <v>409</v>
      </c>
      <c r="C23" t="s">
        <v>123</v>
      </c>
      <c r="D23" s="54" t="s">
        <v>410</v>
      </c>
      <c r="E23" t="s">
        <v>139</v>
      </c>
      <c r="F23" s="55" t="s">
        <v>379</v>
      </c>
      <c r="G23" t="s">
        <v>368</v>
      </c>
      <c r="H23" t="s">
        <v>369</v>
      </c>
      <c r="I23" s="7" t="s">
        <v>380</v>
      </c>
      <c r="J23" s="55" t="s">
        <v>381</v>
      </c>
      <c r="K23" s="6" t="str">
        <f t="shared" si="0"/>
        <v>3VA9157-0FK21</v>
      </c>
    </row>
    <row r="24" spans="1:11" x14ac:dyDescent="0.25">
      <c r="A24" s="7" t="s">
        <v>411</v>
      </c>
      <c r="B24" t="s">
        <v>412</v>
      </c>
      <c r="C24" t="s">
        <v>123</v>
      </c>
      <c r="D24" s="54" t="s">
        <v>407</v>
      </c>
      <c r="E24" t="s">
        <v>139</v>
      </c>
      <c r="F24" s="55" t="s">
        <v>379</v>
      </c>
      <c r="G24" t="s">
        <v>376</v>
      </c>
      <c r="H24" t="s">
        <v>369</v>
      </c>
      <c r="I24" s="7" t="s">
        <v>382</v>
      </c>
      <c r="J24" s="55" t="s">
        <v>381</v>
      </c>
      <c r="K24" s="6" t="str">
        <f t="shared" si="0"/>
        <v>3VA9157-0FK25</v>
      </c>
    </row>
    <row r="25" spans="1:11" x14ac:dyDescent="0.25">
      <c r="A25" s="7" t="s">
        <v>413</v>
      </c>
      <c r="B25" t="s">
        <v>414</v>
      </c>
      <c r="C25" t="s">
        <v>123</v>
      </c>
      <c r="D25" s="54" t="s">
        <v>410</v>
      </c>
      <c r="E25" t="s">
        <v>139</v>
      </c>
      <c r="F25" s="55" t="s">
        <v>379</v>
      </c>
      <c r="G25" t="s">
        <v>376</v>
      </c>
      <c r="H25" t="s">
        <v>369</v>
      </c>
      <c r="I25" s="7" t="s">
        <v>382</v>
      </c>
      <c r="J25" s="55" t="s">
        <v>381</v>
      </c>
      <c r="K25" s="6" t="str">
        <f t="shared" si="0"/>
        <v>3VA9157-0FK25</v>
      </c>
    </row>
    <row r="26" spans="1:11" x14ac:dyDescent="0.25">
      <c r="A26" s="7" t="s">
        <v>405</v>
      </c>
      <c r="B26" t="s">
        <v>406</v>
      </c>
      <c r="C26" t="s">
        <v>123</v>
      </c>
      <c r="D26" s="54" t="s">
        <v>415</v>
      </c>
      <c r="E26" t="s">
        <v>139</v>
      </c>
      <c r="F26" s="55" t="s">
        <v>386</v>
      </c>
      <c r="G26" t="s">
        <v>368</v>
      </c>
      <c r="H26" t="s">
        <v>369</v>
      </c>
      <c r="I26" s="7" t="s">
        <v>387</v>
      </c>
      <c r="J26" s="55" t="s">
        <v>388</v>
      </c>
      <c r="K26" s="6" t="str">
        <f t="shared" si="0"/>
        <v>3VA9157-0PK11</v>
      </c>
    </row>
    <row r="27" spans="1:11" x14ac:dyDescent="0.25">
      <c r="A27" s="7" t="s">
        <v>408</v>
      </c>
      <c r="B27" t="s">
        <v>409</v>
      </c>
      <c r="C27" t="s">
        <v>123</v>
      </c>
      <c r="D27" s="54" t="s">
        <v>416</v>
      </c>
      <c r="E27" t="s">
        <v>139</v>
      </c>
      <c r="F27" s="55" t="s">
        <v>386</v>
      </c>
      <c r="G27" t="s">
        <v>368</v>
      </c>
      <c r="H27" t="s">
        <v>369</v>
      </c>
      <c r="I27" s="7" t="s">
        <v>387</v>
      </c>
      <c r="J27" s="55" t="s">
        <v>388</v>
      </c>
      <c r="K27" s="6" t="str">
        <f t="shared" si="0"/>
        <v>3VA9157-0PK11</v>
      </c>
    </row>
    <row r="28" spans="1:11" x14ac:dyDescent="0.25">
      <c r="A28" s="7" t="s">
        <v>411</v>
      </c>
      <c r="B28" t="s">
        <v>412</v>
      </c>
      <c r="C28" t="s">
        <v>123</v>
      </c>
      <c r="D28" s="54" t="s">
        <v>415</v>
      </c>
      <c r="E28" t="s">
        <v>139</v>
      </c>
      <c r="F28" s="55" t="s">
        <v>386</v>
      </c>
      <c r="G28" t="s">
        <v>376</v>
      </c>
      <c r="H28" t="s">
        <v>369</v>
      </c>
      <c r="I28" s="7" t="s">
        <v>393</v>
      </c>
      <c r="J28" s="55" t="s">
        <v>388</v>
      </c>
      <c r="K28" s="6" t="str">
        <f t="shared" si="0"/>
        <v>3VA9157-0PK15</v>
      </c>
    </row>
    <row r="29" spans="1:11" x14ac:dyDescent="0.25">
      <c r="A29" s="7" t="s">
        <v>413</v>
      </c>
      <c r="B29" t="s">
        <v>414</v>
      </c>
      <c r="C29" t="s">
        <v>123</v>
      </c>
      <c r="D29" s="54" t="s">
        <v>416</v>
      </c>
      <c r="E29" t="s">
        <v>139</v>
      </c>
      <c r="F29" s="55" t="s">
        <v>386</v>
      </c>
      <c r="G29" t="s">
        <v>376</v>
      </c>
      <c r="H29" t="s">
        <v>369</v>
      </c>
      <c r="I29" s="7" t="s">
        <v>393</v>
      </c>
      <c r="J29" s="55" t="s">
        <v>388</v>
      </c>
      <c r="K29" s="6" t="str">
        <f t="shared" si="0"/>
        <v>3VA9157-0PK15</v>
      </c>
    </row>
    <row r="30" spans="1:11" x14ac:dyDescent="0.25">
      <c r="A30" s="7" t="s">
        <v>417</v>
      </c>
      <c r="B30" t="s">
        <v>418</v>
      </c>
      <c r="C30" t="s">
        <v>123</v>
      </c>
      <c r="D30" s="54" t="s">
        <v>419</v>
      </c>
      <c r="E30" t="s">
        <v>139</v>
      </c>
      <c r="F30" s="55" t="s">
        <v>379</v>
      </c>
      <c r="G30" t="s">
        <v>368</v>
      </c>
      <c r="H30" t="s">
        <v>369</v>
      </c>
      <c r="I30" s="7" t="s">
        <v>380</v>
      </c>
      <c r="J30" s="55" t="s">
        <v>381</v>
      </c>
      <c r="K30" s="6" t="str">
        <f t="shared" si="0"/>
        <v>3VA9157-0FK21</v>
      </c>
    </row>
    <row r="31" spans="1:11" x14ac:dyDescent="0.25">
      <c r="A31" s="7" t="s">
        <v>420</v>
      </c>
      <c r="B31" t="s">
        <v>421</v>
      </c>
      <c r="C31" t="s">
        <v>123</v>
      </c>
      <c r="D31" s="54" t="s">
        <v>419</v>
      </c>
      <c r="E31" t="s">
        <v>139</v>
      </c>
      <c r="F31" s="55" t="s">
        <v>379</v>
      </c>
      <c r="G31" t="s">
        <v>368</v>
      </c>
      <c r="H31" t="s">
        <v>369</v>
      </c>
      <c r="I31" s="7" t="s">
        <v>380</v>
      </c>
      <c r="J31" s="55" t="s">
        <v>381</v>
      </c>
      <c r="K31" s="6" t="str">
        <f t="shared" si="0"/>
        <v>3VA9157-0FK21</v>
      </c>
    </row>
    <row r="32" spans="1:11" x14ac:dyDescent="0.25">
      <c r="A32" s="7" t="s">
        <v>417</v>
      </c>
      <c r="B32" t="s">
        <v>418</v>
      </c>
      <c r="C32" t="s">
        <v>123</v>
      </c>
      <c r="D32" s="54" t="s">
        <v>419</v>
      </c>
      <c r="E32" t="s">
        <v>139</v>
      </c>
      <c r="F32" s="55" t="s">
        <v>379</v>
      </c>
      <c r="G32" t="s">
        <v>376</v>
      </c>
      <c r="H32" t="s">
        <v>369</v>
      </c>
      <c r="I32" s="7" t="s">
        <v>382</v>
      </c>
      <c r="J32" s="55" t="s">
        <v>381</v>
      </c>
      <c r="K32" s="6" t="str">
        <f t="shared" si="0"/>
        <v>3VA9157-0FK25</v>
      </c>
    </row>
    <row r="33" spans="1:11" x14ac:dyDescent="0.25">
      <c r="A33" s="7" t="s">
        <v>420</v>
      </c>
      <c r="B33" t="s">
        <v>421</v>
      </c>
      <c r="C33" t="s">
        <v>123</v>
      </c>
      <c r="D33" s="54" t="s">
        <v>419</v>
      </c>
      <c r="E33" t="s">
        <v>139</v>
      </c>
      <c r="F33" s="55" t="s">
        <v>379</v>
      </c>
      <c r="G33" t="s">
        <v>376</v>
      </c>
      <c r="H33" t="s">
        <v>369</v>
      </c>
      <c r="I33" s="7" t="s">
        <v>382</v>
      </c>
      <c r="J33" s="55" t="s">
        <v>381</v>
      </c>
      <c r="K33" s="6" t="str">
        <f t="shared" si="0"/>
        <v>3VA9157-0FK25</v>
      </c>
    </row>
    <row r="34" spans="1:11" x14ac:dyDescent="0.25">
      <c r="A34" s="7" t="s">
        <v>417</v>
      </c>
      <c r="B34" t="s">
        <v>418</v>
      </c>
      <c r="C34" t="s">
        <v>123</v>
      </c>
      <c r="D34" s="54" t="s">
        <v>422</v>
      </c>
      <c r="E34" t="s">
        <v>139</v>
      </c>
      <c r="F34" s="55" t="s">
        <v>386</v>
      </c>
      <c r="G34" t="s">
        <v>368</v>
      </c>
      <c r="H34" t="s">
        <v>369</v>
      </c>
      <c r="I34" s="7" t="s">
        <v>387</v>
      </c>
      <c r="J34" s="55" t="s">
        <v>388</v>
      </c>
      <c r="K34" s="6" t="str">
        <f t="shared" si="0"/>
        <v>3VA9157-0PK11</v>
      </c>
    </row>
    <row r="35" spans="1:11" x14ac:dyDescent="0.25">
      <c r="A35" s="7" t="s">
        <v>420</v>
      </c>
      <c r="B35" t="s">
        <v>421</v>
      </c>
      <c r="C35" t="s">
        <v>123</v>
      </c>
      <c r="D35" s="54" t="s">
        <v>422</v>
      </c>
      <c r="E35" t="s">
        <v>139</v>
      </c>
      <c r="F35" s="55" t="s">
        <v>386</v>
      </c>
      <c r="G35" t="s">
        <v>368</v>
      </c>
      <c r="H35" t="s">
        <v>369</v>
      </c>
      <c r="I35" s="7" t="s">
        <v>387</v>
      </c>
      <c r="J35" s="55" t="s">
        <v>388</v>
      </c>
      <c r="K35" s="6" t="str">
        <f t="shared" ref="K35:K66" si="1">HYPERLINK("https://www.novymodeion.cz/vysledky-vyhledavani?q="&amp;I35,I35)</f>
        <v>3VA9157-0PK11</v>
      </c>
    </row>
    <row r="36" spans="1:11" x14ac:dyDescent="0.25">
      <c r="A36" s="7" t="s">
        <v>417</v>
      </c>
      <c r="B36" t="s">
        <v>418</v>
      </c>
      <c r="C36" t="s">
        <v>123</v>
      </c>
      <c r="D36" s="54" t="s">
        <v>422</v>
      </c>
      <c r="E36" t="s">
        <v>139</v>
      </c>
      <c r="F36" s="55" t="s">
        <v>386</v>
      </c>
      <c r="G36" t="s">
        <v>376</v>
      </c>
      <c r="H36" t="s">
        <v>369</v>
      </c>
      <c r="I36" s="7" t="s">
        <v>393</v>
      </c>
      <c r="J36" s="55" t="s">
        <v>388</v>
      </c>
      <c r="K36" s="6" t="str">
        <f t="shared" si="1"/>
        <v>3VA9157-0PK15</v>
      </c>
    </row>
    <row r="37" spans="1:11" x14ac:dyDescent="0.25">
      <c r="A37" s="7" t="s">
        <v>420</v>
      </c>
      <c r="B37" t="s">
        <v>421</v>
      </c>
      <c r="C37" t="s">
        <v>123</v>
      </c>
      <c r="D37" s="54" t="s">
        <v>422</v>
      </c>
      <c r="E37" t="s">
        <v>139</v>
      </c>
      <c r="F37" s="55" t="s">
        <v>386</v>
      </c>
      <c r="G37" t="s">
        <v>376</v>
      </c>
      <c r="H37" t="s">
        <v>369</v>
      </c>
      <c r="I37" s="7" t="s">
        <v>393</v>
      </c>
      <c r="J37" s="55" t="s">
        <v>388</v>
      </c>
      <c r="K37" s="6" t="str">
        <f t="shared" si="1"/>
        <v>3VA9157-0PK15</v>
      </c>
    </row>
    <row r="38" spans="1:11" x14ac:dyDescent="0.25">
      <c r="A38" s="7" t="s">
        <v>423</v>
      </c>
      <c r="B38" t="s">
        <v>424</v>
      </c>
      <c r="C38" t="s">
        <v>425</v>
      </c>
      <c r="D38" s="54" t="s">
        <v>366</v>
      </c>
      <c r="E38" t="s">
        <v>426</v>
      </c>
      <c r="F38" s="55" t="s">
        <v>367</v>
      </c>
      <c r="G38" t="s">
        <v>368</v>
      </c>
      <c r="H38" t="s">
        <v>369</v>
      </c>
      <c r="I38" s="7" t="s">
        <v>427</v>
      </c>
      <c r="J38" s="55" t="s">
        <v>371</v>
      </c>
      <c r="K38" s="6" t="str">
        <f t="shared" si="1"/>
        <v>3VA9257-0EK11</v>
      </c>
    </row>
    <row r="39" spans="1:11" x14ac:dyDescent="0.25">
      <c r="A39" s="7" t="s">
        <v>428</v>
      </c>
      <c r="B39" t="s">
        <v>429</v>
      </c>
      <c r="C39" t="s">
        <v>425</v>
      </c>
      <c r="D39" s="54" t="s">
        <v>366</v>
      </c>
      <c r="E39" t="s">
        <v>426</v>
      </c>
      <c r="F39" s="55" t="s">
        <v>367</v>
      </c>
      <c r="G39" t="s">
        <v>368</v>
      </c>
      <c r="H39" t="s">
        <v>369</v>
      </c>
      <c r="I39" s="7" t="s">
        <v>427</v>
      </c>
      <c r="J39" s="55" t="s">
        <v>371</v>
      </c>
      <c r="K39" s="6" t="str">
        <f t="shared" si="1"/>
        <v>3VA9257-0EK11</v>
      </c>
    </row>
    <row r="40" spans="1:11" x14ac:dyDescent="0.25">
      <c r="A40" s="7" t="s">
        <v>430</v>
      </c>
      <c r="B40" t="s">
        <v>431</v>
      </c>
      <c r="C40" t="s">
        <v>425</v>
      </c>
      <c r="D40" s="54" t="s">
        <v>366</v>
      </c>
      <c r="E40" t="s">
        <v>426</v>
      </c>
      <c r="F40" s="55" t="s">
        <v>367</v>
      </c>
      <c r="G40" t="s">
        <v>376</v>
      </c>
      <c r="H40" t="s">
        <v>369</v>
      </c>
      <c r="I40" s="7" t="s">
        <v>432</v>
      </c>
      <c r="J40" s="55" t="s">
        <v>371</v>
      </c>
      <c r="K40" s="6" t="str">
        <f t="shared" si="1"/>
        <v>3VA9257-0EK15</v>
      </c>
    </row>
    <row r="41" spans="1:11" x14ac:dyDescent="0.25">
      <c r="A41" s="7" t="s">
        <v>423</v>
      </c>
      <c r="B41" t="s">
        <v>424</v>
      </c>
      <c r="C41" t="s">
        <v>425</v>
      </c>
      <c r="D41" s="54" t="s">
        <v>378</v>
      </c>
      <c r="E41" t="s">
        <v>426</v>
      </c>
      <c r="F41" s="55" t="s">
        <v>379</v>
      </c>
      <c r="G41" t="s">
        <v>368</v>
      </c>
      <c r="H41" t="s">
        <v>369</v>
      </c>
      <c r="I41" s="7" t="s">
        <v>433</v>
      </c>
      <c r="J41" s="55" t="s">
        <v>381</v>
      </c>
      <c r="K41" s="6" t="str">
        <f t="shared" si="1"/>
        <v>3VA9257-0FK21</v>
      </c>
    </row>
    <row r="42" spans="1:11" x14ac:dyDescent="0.25">
      <c r="A42" s="7" t="s">
        <v>428</v>
      </c>
      <c r="B42" t="s">
        <v>429</v>
      </c>
      <c r="C42" t="s">
        <v>425</v>
      </c>
      <c r="D42" s="54" t="s">
        <v>378</v>
      </c>
      <c r="E42" t="s">
        <v>426</v>
      </c>
      <c r="F42" s="55" t="s">
        <v>379</v>
      </c>
      <c r="G42" t="s">
        <v>368</v>
      </c>
      <c r="H42" t="s">
        <v>369</v>
      </c>
      <c r="I42" s="7" t="s">
        <v>433</v>
      </c>
      <c r="J42" s="55" t="s">
        <v>381</v>
      </c>
      <c r="K42" s="6" t="str">
        <f t="shared" si="1"/>
        <v>3VA9257-0FK21</v>
      </c>
    </row>
    <row r="43" spans="1:11" x14ac:dyDescent="0.25">
      <c r="A43" s="7" t="s">
        <v>430</v>
      </c>
      <c r="B43" t="s">
        <v>431</v>
      </c>
      <c r="C43" t="s">
        <v>425</v>
      </c>
      <c r="D43" s="54" t="s">
        <v>378</v>
      </c>
      <c r="E43" t="s">
        <v>426</v>
      </c>
      <c r="F43" s="55" t="s">
        <v>379</v>
      </c>
      <c r="G43" t="s">
        <v>376</v>
      </c>
      <c r="H43" t="s">
        <v>369</v>
      </c>
      <c r="I43" s="7" t="s">
        <v>434</v>
      </c>
      <c r="J43" s="55" t="s">
        <v>381</v>
      </c>
      <c r="K43" s="6" t="str">
        <f t="shared" si="1"/>
        <v>3VA9257-0FK25</v>
      </c>
    </row>
    <row r="44" spans="1:11" x14ac:dyDescent="0.25">
      <c r="A44" s="7" t="s">
        <v>435</v>
      </c>
      <c r="B44" t="s">
        <v>436</v>
      </c>
      <c r="C44" t="s">
        <v>425</v>
      </c>
      <c r="D44" s="54" t="s">
        <v>437</v>
      </c>
      <c r="E44" t="s">
        <v>426</v>
      </c>
      <c r="F44" s="55" t="s">
        <v>386</v>
      </c>
      <c r="G44" t="s">
        <v>368</v>
      </c>
      <c r="H44" t="s">
        <v>369</v>
      </c>
      <c r="I44" s="7" t="s">
        <v>438</v>
      </c>
      <c r="J44" s="55" t="s">
        <v>388</v>
      </c>
      <c r="K44" s="6" t="str">
        <f t="shared" si="1"/>
        <v>3VA9257-0PK11</v>
      </c>
    </row>
    <row r="45" spans="1:11" x14ac:dyDescent="0.25">
      <c r="A45" s="7" t="s">
        <v>439</v>
      </c>
      <c r="B45" t="s">
        <v>440</v>
      </c>
      <c r="C45" t="s">
        <v>425</v>
      </c>
      <c r="D45" s="54" t="s">
        <v>391</v>
      </c>
      <c r="E45" t="s">
        <v>426</v>
      </c>
      <c r="F45" s="55" t="s">
        <v>386</v>
      </c>
      <c r="G45" t="s">
        <v>368</v>
      </c>
      <c r="H45" t="s">
        <v>369</v>
      </c>
      <c r="I45" s="7" t="s">
        <v>438</v>
      </c>
      <c r="J45" s="55" t="s">
        <v>388</v>
      </c>
      <c r="K45" s="6" t="str">
        <f t="shared" si="1"/>
        <v>3VA9257-0PK11</v>
      </c>
    </row>
    <row r="46" spans="1:11" x14ac:dyDescent="0.25">
      <c r="A46" s="7" t="s">
        <v>435</v>
      </c>
      <c r="B46" t="s">
        <v>436</v>
      </c>
      <c r="C46" t="s">
        <v>425</v>
      </c>
      <c r="D46" s="54" t="s">
        <v>392</v>
      </c>
      <c r="E46" t="s">
        <v>426</v>
      </c>
      <c r="F46" s="55" t="s">
        <v>386</v>
      </c>
      <c r="G46" t="s">
        <v>376</v>
      </c>
      <c r="H46" t="s">
        <v>369</v>
      </c>
      <c r="I46" s="7" t="s">
        <v>441</v>
      </c>
      <c r="J46" s="55" t="s">
        <v>388</v>
      </c>
      <c r="K46" s="6" t="str">
        <f t="shared" si="1"/>
        <v>3VA9257-0PK15</v>
      </c>
    </row>
    <row r="47" spans="1:11" x14ac:dyDescent="0.25">
      <c r="A47" s="7" t="s">
        <v>439</v>
      </c>
      <c r="B47" t="s">
        <v>440</v>
      </c>
      <c r="C47" t="s">
        <v>425</v>
      </c>
      <c r="D47" s="54" t="s">
        <v>394</v>
      </c>
      <c r="E47" t="s">
        <v>426</v>
      </c>
      <c r="F47" s="55" t="s">
        <v>386</v>
      </c>
      <c r="G47" t="s">
        <v>376</v>
      </c>
      <c r="H47" t="s">
        <v>369</v>
      </c>
      <c r="I47" s="7" t="s">
        <v>441</v>
      </c>
      <c r="J47" s="55" t="s">
        <v>388</v>
      </c>
      <c r="K47" s="6" t="str">
        <f t="shared" si="1"/>
        <v>3VA9257-0PK15</v>
      </c>
    </row>
    <row r="48" spans="1:11" x14ac:dyDescent="0.25">
      <c r="A48" s="7" t="s">
        <v>423</v>
      </c>
      <c r="B48" t="s">
        <v>424</v>
      </c>
      <c r="C48" t="s">
        <v>425</v>
      </c>
      <c r="D48" s="54" t="s">
        <v>366</v>
      </c>
      <c r="E48" t="s">
        <v>442</v>
      </c>
      <c r="F48" s="55" t="s">
        <v>367</v>
      </c>
      <c r="G48" t="s">
        <v>368</v>
      </c>
      <c r="H48" t="s">
        <v>369</v>
      </c>
      <c r="I48" s="7" t="s">
        <v>443</v>
      </c>
      <c r="J48" s="55" t="s">
        <v>371</v>
      </c>
      <c r="K48" s="6" t="str">
        <f t="shared" si="1"/>
        <v>3VA9267-0EK11</v>
      </c>
    </row>
    <row r="49" spans="1:11" x14ac:dyDescent="0.25">
      <c r="A49" s="7" t="s">
        <v>428</v>
      </c>
      <c r="B49" t="s">
        <v>429</v>
      </c>
      <c r="C49" t="s">
        <v>425</v>
      </c>
      <c r="D49" s="54" t="s">
        <v>366</v>
      </c>
      <c r="E49" t="s">
        <v>442</v>
      </c>
      <c r="F49" s="55" t="s">
        <v>367</v>
      </c>
      <c r="G49" t="s">
        <v>368</v>
      </c>
      <c r="H49" t="s">
        <v>369</v>
      </c>
      <c r="I49" s="7" t="s">
        <v>443</v>
      </c>
      <c r="J49" s="55" t="s">
        <v>371</v>
      </c>
      <c r="K49" s="6" t="str">
        <f t="shared" si="1"/>
        <v>3VA9267-0EK11</v>
      </c>
    </row>
    <row r="50" spans="1:11" x14ac:dyDescent="0.25">
      <c r="A50" s="7" t="s">
        <v>430</v>
      </c>
      <c r="B50" t="s">
        <v>431</v>
      </c>
      <c r="C50" t="s">
        <v>425</v>
      </c>
      <c r="D50" s="54" t="s">
        <v>366</v>
      </c>
      <c r="E50" t="s">
        <v>442</v>
      </c>
      <c r="F50" s="55" t="s">
        <v>367</v>
      </c>
      <c r="G50" t="s">
        <v>376</v>
      </c>
      <c r="H50" t="s">
        <v>369</v>
      </c>
      <c r="I50" s="7" t="s">
        <v>444</v>
      </c>
      <c r="J50" s="55" t="s">
        <v>371</v>
      </c>
      <c r="K50" s="6" t="str">
        <f t="shared" si="1"/>
        <v>3VA9267-0EK15</v>
      </c>
    </row>
    <row r="51" spans="1:11" x14ac:dyDescent="0.25">
      <c r="A51" s="7" t="s">
        <v>423</v>
      </c>
      <c r="B51" t="s">
        <v>424</v>
      </c>
      <c r="C51" t="s">
        <v>425</v>
      </c>
      <c r="D51" s="54" t="s">
        <v>378</v>
      </c>
      <c r="E51" t="s">
        <v>442</v>
      </c>
      <c r="F51" s="55" t="s">
        <v>379</v>
      </c>
      <c r="G51" t="s">
        <v>368</v>
      </c>
      <c r="H51" t="s">
        <v>369</v>
      </c>
      <c r="I51" s="7" t="s">
        <v>445</v>
      </c>
      <c r="J51" s="55" t="s">
        <v>381</v>
      </c>
      <c r="K51" s="6" t="str">
        <f t="shared" si="1"/>
        <v>3VA9267-0FK21</v>
      </c>
    </row>
    <row r="52" spans="1:11" x14ac:dyDescent="0.25">
      <c r="A52" s="7" t="s">
        <v>428</v>
      </c>
      <c r="B52" t="s">
        <v>429</v>
      </c>
      <c r="C52" t="s">
        <v>425</v>
      </c>
      <c r="D52" s="54" t="s">
        <v>378</v>
      </c>
      <c r="E52" t="s">
        <v>442</v>
      </c>
      <c r="F52" s="55" t="s">
        <v>379</v>
      </c>
      <c r="G52" t="s">
        <v>368</v>
      </c>
      <c r="H52" t="s">
        <v>369</v>
      </c>
      <c r="I52" s="7" t="s">
        <v>445</v>
      </c>
      <c r="J52" s="55" t="s">
        <v>381</v>
      </c>
      <c r="K52" s="6" t="str">
        <f t="shared" si="1"/>
        <v>3VA9267-0FK21</v>
      </c>
    </row>
    <row r="53" spans="1:11" x14ac:dyDescent="0.25">
      <c r="A53" s="7" t="s">
        <v>430</v>
      </c>
      <c r="B53" t="s">
        <v>431</v>
      </c>
      <c r="C53" t="s">
        <v>425</v>
      </c>
      <c r="D53" s="54" t="s">
        <v>378</v>
      </c>
      <c r="E53" t="s">
        <v>442</v>
      </c>
      <c r="F53" s="55" t="s">
        <v>379</v>
      </c>
      <c r="G53" t="s">
        <v>376</v>
      </c>
      <c r="H53" t="s">
        <v>369</v>
      </c>
      <c r="I53" s="7" t="s">
        <v>446</v>
      </c>
      <c r="J53" s="55" t="s">
        <v>381</v>
      </c>
      <c r="K53" s="6" t="str">
        <f t="shared" si="1"/>
        <v>3VA9267-0FK25</v>
      </c>
    </row>
    <row r="54" spans="1:11" x14ac:dyDescent="0.25">
      <c r="A54" s="7" t="s">
        <v>435</v>
      </c>
      <c r="B54" t="s">
        <v>436</v>
      </c>
      <c r="C54" t="s">
        <v>425</v>
      </c>
      <c r="D54" s="54" t="s">
        <v>437</v>
      </c>
      <c r="E54" t="s">
        <v>442</v>
      </c>
      <c r="F54" s="55" t="s">
        <v>386</v>
      </c>
      <c r="G54" t="s">
        <v>368</v>
      </c>
      <c r="H54" t="s">
        <v>369</v>
      </c>
      <c r="I54" s="7" t="s">
        <v>447</v>
      </c>
      <c r="J54" s="55" t="s">
        <v>388</v>
      </c>
      <c r="K54" s="6" t="str">
        <f t="shared" si="1"/>
        <v>3VA9267-0PK11</v>
      </c>
    </row>
    <row r="55" spans="1:11" x14ac:dyDescent="0.25">
      <c r="A55" s="7" t="s">
        <v>439</v>
      </c>
      <c r="B55" t="s">
        <v>440</v>
      </c>
      <c r="C55" t="s">
        <v>425</v>
      </c>
      <c r="D55" s="54" t="s">
        <v>391</v>
      </c>
      <c r="E55" t="s">
        <v>442</v>
      </c>
      <c r="F55" s="55" t="s">
        <v>386</v>
      </c>
      <c r="G55" t="s">
        <v>368</v>
      </c>
      <c r="H55" t="s">
        <v>369</v>
      </c>
      <c r="I55" s="7" t="s">
        <v>447</v>
      </c>
      <c r="J55" s="55" t="s">
        <v>388</v>
      </c>
      <c r="K55" s="6" t="str">
        <f t="shared" si="1"/>
        <v>3VA9267-0PK11</v>
      </c>
    </row>
    <row r="56" spans="1:11" x14ac:dyDescent="0.25">
      <c r="A56" s="7" t="s">
        <v>435</v>
      </c>
      <c r="B56" t="s">
        <v>436</v>
      </c>
      <c r="C56" t="s">
        <v>425</v>
      </c>
      <c r="D56" s="54" t="s">
        <v>392</v>
      </c>
      <c r="E56" t="s">
        <v>442</v>
      </c>
      <c r="F56" s="55" t="s">
        <v>386</v>
      </c>
      <c r="G56" t="s">
        <v>376</v>
      </c>
      <c r="H56" t="s">
        <v>369</v>
      </c>
      <c r="I56" s="7" t="s">
        <v>448</v>
      </c>
      <c r="J56" s="55" t="s">
        <v>388</v>
      </c>
      <c r="K56" s="6" t="str">
        <f t="shared" si="1"/>
        <v>3VA9267-0PK15</v>
      </c>
    </row>
    <row r="57" spans="1:11" x14ac:dyDescent="0.25">
      <c r="A57" s="7" t="s">
        <v>439</v>
      </c>
      <c r="B57" t="s">
        <v>440</v>
      </c>
      <c r="C57" t="s">
        <v>425</v>
      </c>
      <c r="D57" s="54" t="s">
        <v>394</v>
      </c>
      <c r="E57" t="s">
        <v>442</v>
      </c>
      <c r="F57" s="55" t="s">
        <v>386</v>
      </c>
      <c r="G57" t="s">
        <v>376</v>
      </c>
      <c r="H57" t="s">
        <v>369</v>
      </c>
      <c r="I57" s="7" t="s">
        <v>448</v>
      </c>
      <c r="J57" s="55" t="s">
        <v>388</v>
      </c>
      <c r="K57" s="6" t="str">
        <f t="shared" si="1"/>
        <v>3VA9267-0PK15</v>
      </c>
    </row>
    <row r="58" spans="1:11" x14ac:dyDescent="0.25">
      <c r="A58" s="7" t="s">
        <v>449</v>
      </c>
      <c r="B58" t="s">
        <v>450</v>
      </c>
      <c r="C58" t="s">
        <v>451</v>
      </c>
      <c r="D58" s="54" t="s">
        <v>366</v>
      </c>
      <c r="E58" t="s">
        <v>452</v>
      </c>
      <c r="F58" s="55" t="s">
        <v>367</v>
      </c>
      <c r="G58" t="s">
        <v>368</v>
      </c>
      <c r="H58" t="s">
        <v>369</v>
      </c>
      <c r="I58" s="7" t="s">
        <v>453</v>
      </c>
      <c r="J58" s="55" t="s">
        <v>371</v>
      </c>
      <c r="K58" s="6" t="str">
        <f t="shared" si="1"/>
        <v>3VA9467-0EK11</v>
      </c>
    </row>
    <row r="59" spans="1:11" x14ac:dyDescent="0.25">
      <c r="A59" s="7" t="s">
        <v>454</v>
      </c>
      <c r="B59" t="s">
        <v>455</v>
      </c>
      <c r="C59" t="s">
        <v>451</v>
      </c>
      <c r="D59" s="54" t="s">
        <v>366</v>
      </c>
      <c r="E59" t="s">
        <v>452</v>
      </c>
      <c r="F59" s="55" t="s">
        <v>367</v>
      </c>
      <c r="G59" t="s">
        <v>368</v>
      </c>
      <c r="H59" t="s">
        <v>369</v>
      </c>
      <c r="I59" s="7" t="s">
        <v>453</v>
      </c>
      <c r="J59" s="55" t="s">
        <v>371</v>
      </c>
      <c r="K59" s="6" t="str">
        <f t="shared" si="1"/>
        <v>3VA9467-0EK11</v>
      </c>
    </row>
    <row r="60" spans="1:11" x14ac:dyDescent="0.25">
      <c r="A60" s="7" t="s">
        <v>456</v>
      </c>
      <c r="B60" t="s">
        <v>457</v>
      </c>
      <c r="C60" t="s">
        <v>451</v>
      </c>
      <c r="D60" s="54" t="s">
        <v>366</v>
      </c>
      <c r="E60" t="s">
        <v>452</v>
      </c>
      <c r="F60" s="55" t="s">
        <v>367</v>
      </c>
      <c r="G60" t="s">
        <v>376</v>
      </c>
      <c r="H60" t="s">
        <v>369</v>
      </c>
      <c r="I60" s="7" t="s">
        <v>458</v>
      </c>
      <c r="J60" s="55" t="s">
        <v>371</v>
      </c>
      <c r="K60" s="6" t="str">
        <f t="shared" si="1"/>
        <v>3VA9467-0EK15</v>
      </c>
    </row>
    <row r="61" spans="1:11" x14ac:dyDescent="0.25">
      <c r="A61" s="7" t="s">
        <v>449</v>
      </c>
      <c r="B61" t="s">
        <v>450</v>
      </c>
      <c r="C61" t="s">
        <v>451</v>
      </c>
      <c r="D61" s="54" t="s">
        <v>378</v>
      </c>
      <c r="E61" t="s">
        <v>452</v>
      </c>
      <c r="F61" s="55" t="s">
        <v>379</v>
      </c>
      <c r="G61" t="s">
        <v>368</v>
      </c>
      <c r="H61" t="s">
        <v>369</v>
      </c>
      <c r="I61" s="7" t="s">
        <v>459</v>
      </c>
      <c r="J61" s="55" t="s">
        <v>381</v>
      </c>
      <c r="K61" s="6" t="str">
        <f t="shared" si="1"/>
        <v>3VA9467-0FK21</v>
      </c>
    </row>
    <row r="62" spans="1:11" x14ac:dyDescent="0.25">
      <c r="A62" s="7" t="s">
        <v>454</v>
      </c>
      <c r="B62" t="s">
        <v>455</v>
      </c>
      <c r="C62" t="s">
        <v>451</v>
      </c>
      <c r="D62" s="54" t="s">
        <v>378</v>
      </c>
      <c r="E62" t="s">
        <v>452</v>
      </c>
      <c r="F62" s="55" t="s">
        <v>379</v>
      </c>
      <c r="G62" t="s">
        <v>368</v>
      </c>
      <c r="H62" t="s">
        <v>369</v>
      </c>
      <c r="I62" s="7" t="s">
        <v>459</v>
      </c>
      <c r="J62" s="55" t="s">
        <v>381</v>
      </c>
      <c r="K62" s="6" t="str">
        <f t="shared" si="1"/>
        <v>3VA9467-0FK21</v>
      </c>
    </row>
    <row r="63" spans="1:11" x14ac:dyDescent="0.25">
      <c r="A63" s="7" t="s">
        <v>456</v>
      </c>
      <c r="B63" t="s">
        <v>457</v>
      </c>
      <c r="C63" t="s">
        <v>451</v>
      </c>
      <c r="D63" s="54" t="s">
        <v>378</v>
      </c>
      <c r="E63" t="s">
        <v>452</v>
      </c>
      <c r="F63" s="55" t="s">
        <v>379</v>
      </c>
      <c r="G63" t="s">
        <v>376</v>
      </c>
      <c r="H63" t="s">
        <v>369</v>
      </c>
      <c r="I63" s="7" t="s">
        <v>460</v>
      </c>
      <c r="J63" s="55" t="s">
        <v>381</v>
      </c>
      <c r="K63" s="6" t="str">
        <f t="shared" si="1"/>
        <v>3VA9467-0FK25</v>
      </c>
    </row>
    <row r="64" spans="1:11" x14ac:dyDescent="0.25">
      <c r="A64" s="7" t="s">
        <v>461</v>
      </c>
      <c r="B64" t="s">
        <v>462</v>
      </c>
      <c r="C64" t="s">
        <v>451</v>
      </c>
      <c r="D64" s="54" t="s">
        <v>437</v>
      </c>
      <c r="E64" t="s">
        <v>452</v>
      </c>
      <c r="F64" s="55" t="s">
        <v>386</v>
      </c>
      <c r="G64" t="s">
        <v>368</v>
      </c>
      <c r="H64" t="s">
        <v>369</v>
      </c>
      <c r="I64" s="7" t="s">
        <v>463</v>
      </c>
      <c r="J64" s="55" t="s">
        <v>388</v>
      </c>
      <c r="K64" s="6" t="str">
        <f t="shared" si="1"/>
        <v>3VA9467-0PK11</v>
      </c>
    </row>
    <row r="65" spans="1:11" x14ac:dyDescent="0.25">
      <c r="A65" s="7" t="s">
        <v>464</v>
      </c>
      <c r="B65" t="s">
        <v>465</v>
      </c>
      <c r="C65" t="s">
        <v>451</v>
      </c>
      <c r="D65" s="54" t="s">
        <v>391</v>
      </c>
      <c r="E65" t="s">
        <v>452</v>
      </c>
      <c r="F65" s="55" t="s">
        <v>386</v>
      </c>
      <c r="G65" t="s">
        <v>368</v>
      </c>
      <c r="H65" t="s">
        <v>369</v>
      </c>
      <c r="I65" s="7" t="s">
        <v>463</v>
      </c>
      <c r="J65" s="55" t="s">
        <v>388</v>
      </c>
      <c r="K65" s="6" t="str">
        <f t="shared" si="1"/>
        <v>3VA9467-0PK11</v>
      </c>
    </row>
    <row r="66" spans="1:11" x14ac:dyDescent="0.25">
      <c r="A66" s="7" t="s">
        <v>461</v>
      </c>
      <c r="B66" t="s">
        <v>462</v>
      </c>
      <c r="C66" t="s">
        <v>451</v>
      </c>
      <c r="D66" s="54" t="s">
        <v>392</v>
      </c>
      <c r="E66" t="s">
        <v>452</v>
      </c>
      <c r="F66" s="55" t="s">
        <v>386</v>
      </c>
      <c r="G66" t="s">
        <v>376</v>
      </c>
      <c r="H66" t="s">
        <v>369</v>
      </c>
      <c r="I66" s="7" t="s">
        <v>466</v>
      </c>
      <c r="J66" s="55" t="s">
        <v>388</v>
      </c>
      <c r="K66" s="6" t="str">
        <f t="shared" si="1"/>
        <v>3VA9467-0PK15</v>
      </c>
    </row>
    <row r="67" spans="1:11" x14ac:dyDescent="0.25">
      <c r="A67" s="7" t="s">
        <v>464</v>
      </c>
      <c r="B67" t="s">
        <v>465</v>
      </c>
      <c r="C67" t="s">
        <v>451</v>
      </c>
      <c r="D67" s="54" t="s">
        <v>394</v>
      </c>
      <c r="E67" t="s">
        <v>452</v>
      </c>
      <c r="F67" s="55" t="s">
        <v>386</v>
      </c>
      <c r="G67" t="s">
        <v>376</v>
      </c>
      <c r="H67" t="s">
        <v>369</v>
      </c>
      <c r="I67" s="7" t="s">
        <v>466</v>
      </c>
      <c r="J67" s="55" t="s">
        <v>388</v>
      </c>
      <c r="K67" s="6" t="str">
        <f t="shared" ref="K67:K98" si="2">HYPERLINK("https://www.novymodeion.cz/vysledky-vyhledavani?q="&amp;I67,I67)</f>
        <v>3VA9467-0PK15</v>
      </c>
    </row>
    <row r="68" spans="1:11" x14ac:dyDescent="0.25">
      <c r="A68" s="7" t="s">
        <v>467</v>
      </c>
      <c r="B68" t="s">
        <v>468</v>
      </c>
      <c r="C68" t="s">
        <v>148</v>
      </c>
      <c r="D68" s="54" t="s">
        <v>400</v>
      </c>
      <c r="E68" t="s">
        <v>426</v>
      </c>
      <c r="F68" s="55" t="s">
        <v>367</v>
      </c>
      <c r="G68" t="s">
        <v>368</v>
      </c>
      <c r="H68" t="s">
        <v>369</v>
      </c>
      <c r="I68" s="7" t="s">
        <v>427</v>
      </c>
      <c r="J68" s="55" t="s">
        <v>371</v>
      </c>
      <c r="K68" s="6" t="str">
        <f t="shared" si="2"/>
        <v>3VA9257-0EK11</v>
      </c>
    </row>
    <row r="69" spans="1:11" x14ac:dyDescent="0.25">
      <c r="A69" s="7" t="s">
        <v>469</v>
      </c>
      <c r="B69" t="s">
        <v>470</v>
      </c>
      <c r="C69" t="s">
        <v>148</v>
      </c>
      <c r="D69" s="54" t="s">
        <v>400</v>
      </c>
      <c r="E69" t="s">
        <v>426</v>
      </c>
      <c r="F69" s="55" t="s">
        <v>367</v>
      </c>
      <c r="G69" t="s">
        <v>368</v>
      </c>
      <c r="H69" t="s">
        <v>369</v>
      </c>
      <c r="I69" s="7" t="s">
        <v>427</v>
      </c>
      <c r="J69" s="55" t="s">
        <v>371</v>
      </c>
      <c r="K69" s="6" t="str">
        <f t="shared" si="2"/>
        <v>3VA9257-0EK11</v>
      </c>
    </row>
    <row r="70" spans="1:11" x14ac:dyDescent="0.25">
      <c r="A70" s="7" t="s">
        <v>471</v>
      </c>
      <c r="B70" t="s">
        <v>472</v>
      </c>
      <c r="C70" t="s">
        <v>148</v>
      </c>
      <c r="D70" s="54" t="s">
        <v>400</v>
      </c>
      <c r="E70" t="s">
        <v>426</v>
      </c>
      <c r="F70" s="55" t="s">
        <v>367</v>
      </c>
      <c r="G70" t="s">
        <v>376</v>
      </c>
      <c r="H70" t="s">
        <v>369</v>
      </c>
      <c r="I70" s="7" t="s">
        <v>432</v>
      </c>
      <c r="J70" s="55" t="s">
        <v>371</v>
      </c>
      <c r="K70" s="6" t="str">
        <f t="shared" si="2"/>
        <v>3VA9257-0EK15</v>
      </c>
    </row>
    <row r="71" spans="1:11" x14ac:dyDescent="0.25">
      <c r="A71" s="7" t="s">
        <v>467</v>
      </c>
      <c r="B71" t="s">
        <v>468</v>
      </c>
      <c r="C71" t="s">
        <v>148</v>
      </c>
      <c r="D71" s="54" t="s">
        <v>403</v>
      </c>
      <c r="E71" t="s">
        <v>426</v>
      </c>
      <c r="F71" s="55" t="s">
        <v>379</v>
      </c>
      <c r="G71" t="s">
        <v>368</v>
      </c>
      <c r="H71" t="s">
        <v>369</v>
      </c>
      <c r="I71" s="7" t="s">
        <v>433</v>
      </c>
      <c r="J71" s="55" t="s">
        <v>381</v>
      </c>
      <c r="K71" s="6" t="str">
        <f t="shared" si="2"/>
        <v>3VA9257-0FK21</v>
      </c>
    </row>
    <row r="72" spans="1:11" x14ac:dyDescent="0.25">
      <c r="A72" s="7" t="s">
        <v>469</v>
      </c>
      <c r="B72" t="s">
        <v>470</v>
      </c>
      <c r="C72" t="s">
        <v>148</v>
      </c>
      <c r="D72" s="54" t="s">
        <v>403</v>
      </c>
      <c r="E72" t="s">
        <v>426</v>
      </c>
      <c r="F72" s="55" t="s">
        <v>379</v>
      </c>
      <c r="G72" t="s">
        <v>368</v>
      </c>
      <c r="H72" t="s">
        <v>369</v>
      </c>
      <c r="I72" s="7" t="s">
        <v>433</v>
      </c>
      <c r="J72" s="55" t="s">
        <v>381</v>
      </c>
      <c r="K72" s="6" t="str">
        <f t="shared" si="2"/>
        <v>3VA9257-0FK21</v>
      </c>
    </row>
    <row r="73" spans="1:11" x14ac:dyDescent="0.25">
      <c r="A73" s="7" t="s">
        <v>471</v>
      </c>
      <c r="B73" t="s">
        <v>472</v>
      </c>
      <c r="C73" t="s">
        <v>148</v>
      </c>
      <c r="D73" s="54" t="s">
        <v>403</v>
      </c>
      <c r="E73" t="s">
        <v>426</v>
      </c>
      <c r="F73" s="55" t="s">
        <v>379</v>
      </c>
      <c r="G73" t="s">
        <v>376</v>
      </c>
      <c r="H73" t="s">
        <v>369</v>
      </c>
      <c r="I73" s="7" t="s">
        <v>434</v>
      </c>
      <c r="J73" s="55" t="s">
        <v>381</v>
      </c>
      <c r="K73" s="6" t="str">
        <f t="shared" si="2"/>
        <v>3VA9257-0FK25</v>
      </c>
    </row>
    <row r="74" spans="1:11" x14ac:dyDescent="0.25">
      <c r="A74" s="7" t="s">
        <v>467</v>
      </c>
      <c r="B74" t="s">
        <v>468</v>
      </c>
      <c r="C74" t="s">
        <v>148</v>
      </c>
      <c r="D74" s="54" t="s">
        <v>404</v>
      </c>
      <c r="E74" t="s">
        <v>426</v>
      </c>
      <c r="F74" s="55" t="s">
        <v>386</v>
      </c>
      <c r="G74" t="s">
        <v>368</v>
      </c>
      <c r="H74" t="s">
        <v>369</v>
      </c>
      <c r="I74" s="7" t="s">
        <v>438</v>
      </c>
      <c r="J74" s="55" t="s">
        <v>388</v>
      </c>
      <c r="K74" s="6" t="str">
        <f t="shared" si="2"/>
        <v>3VA9257-0PK11</v>
      </c>
    </row>
    <row r="75" spans="1:11" x14ac:dyDescent="0.25">
      <c r="A75" s="7" t="s">
        <v>469</v>
      </c>
      <c r="B75" t="s">
        <v>470</v>
      </c>
      <c r="C75" t="s">
        <v>148</v>
      </c>
      <c r="D75" s="54" t="s">
        <v>404</v>
      </c>
      <c r="E75" t="s">
        <v>426</v>
      </c>
      <c r="F75" s="55" t="s">
        <v>386</v>
      </c>
      <c r="G75" t="s">
        <v>368</v>
      </c>
      <c r="H75" t="s">
        <v>369</v>
      </c>
      <c r="I75" s="7" t="s">
        <v>438</v>
      </c>
      <c r="J75" s="55" t="s">
        <v>388</v>
      </c>
      <c r="K75" s="6" t="str">
        <f t="shared" si="2"/>
        <v>3VA9257-0PK11</v>
      </c>
    </row>
    <row r="76" spans="1:11" x14ac:dyDescent="0.25">
      <c r="A76" s="7" t="s">
        <v>471</v>
      </c>
      <c r="B76" t="s">
        <v>472</v>
      </c>
      <c r="C76" t="s">
        <v>148</v>
      </c>
      <c r="D76" s="54" t="s">
        <v>404</v>
      </c>
      <c r="E76" t="s">
        <v>426</v>
      </c>
      <c r="F76" s="55" t="s">
        <v>386</v>
      </c>
      <c r="G76" t="s">
        <v>376</v>
      </c>
      <c r="H76" t="s">
        <v>369</v>
      </c>
      <c r="I76" s="7" t="s">
        <v>441</v>
      </c>
      <c r="J76" s="55" t="s">
        <v>388</v>
      </c>
      <c r="K76" s="6" t="str">
        <f t="shared" si="2"/>
        <v>3VA9257-0PK15</v>
      </c>
    </row>
    <row r="77" spans="1:11" x14ac:dyDescent="0.25">
      <c r="A77" s="7" t="s">
        <v>467</v>
      </c>
      <c r="B77" t="s">
        <v>468</v>
      </c>
      <c r="C77" t="s">
        <v>148</v>
      </c>
      <c r="D77" s="54" t="s">
        <v>400</v>
      </c>
      <c r="E77" t="s">
        <v>442</v>
      </c>
      <c r="F77" s="55" t="s">
        <v>367</v>
      </c>
      <c r="G77" t="s">
        <v>368</v>
      </c>
      <c r="H77" t="s">
        <v>369</v>
      </c>
      <c r="I77" s="7" t="s">
        <v>443</v>
      </c>
      <c r="J77" s="55" t="s">
        <v>371</v>
      </c>
      <c r="K77" s="6" t="str">
        <f t="shared" si="2"/>
        <v>3VA9267-0EK11</v>
      </c>
    </row>
    <row r="78" spans="1:11" x14ac:dyDescent="0.25">
      <c r="A78" s="7" t="s">
        <v>469</v>
      </c>
      <c r="B78" t="s">
        <v>470</v>
      </c>
      <c r="C78" t="s">
        <v>148</v>
      </c>
      <c r="D78" s="54" t="s">
        <v>400</v>
      </c>
      <c r="E78" t="s">
        <v>442</v>
      </c>
      <c r="F78" s="55" t="s">
        <v>367</v>
      </c>
      <c r="G78" t="s">
        <v>368</v>
      </c>
      <c r="H78" t="s">
        <v>369</v>
      </c>
      <c r="I78" s="7" t="s">
        <v>443</v>
      </c>
      <c r="J78" s="55" t="s">
        <v>371</v>
      </c>
      <c r="K78" s="6" t="str">
        <f t="shared" si="2"/>
        <v>3VA9267-0EK11</v>
      </c>
    </row>
    <row r="79" spans="1:11" x14ac:dyDescent="0.25">
      <c r="A79" s="7" t="s">
        <v>471</v>
      </c>
      <c r="B79" t="s">
        <v>472</v>
      </c>
      <c r="C79" t="s">
        <v>148</v>
      </c>
      <c r="D79" s="54" t="s">
        <v>400</v>
      </c>
      <c r="E79" t="s">
        <v>442</v>
      </c>
      <c r="F79" s="55" t="s">
        <v>367</v>
      </c>
      <c r="G79" t="s">
        <v>376</v>
      </c>
      <c r="H79" t="s">
        <v>369</v>
      </c>
      <c r="I79" s="7" t="s">
        <v>444</v>
      </c>
      <c r="J79" s="55" t="s">
        <v>371</v>
      </c>
      <c r="K79" s="6" t="str">
        <f t="shared" si="2"/>
        <v>3VA9267-0EK15</v>
      </c>
    </row>
    <row r="80" spans="1:11" x14ac:dyDescent="0.25">
      <c r="A80" s="7" t="s">
        <v>467</v>
      </c>
      <c r="B80" t="s">
        <v>468</v>
      </c>
      <c r="C80" t="s">
        <v>148</v>
      </c>
      <c r="D80" s="54" t="s">
        <v>403</v>
      </c>
      <c r="E80" t="s">
        <v>442</v>
      </c>
      <c r="F80" s="55" t="s">
        <v>379</v>
      </c>
      <c r="G80" t="s">
        <v>368</v>
      </c>
      <c r="H80" t="s">
        <v>369</v>
      </c>
      <c r="I80" s="7" t="s">
        <v>445</v>
      </c>
      <c r="J80" s="55" t="s">
        <v>381</v>
      </c>
      <c r="K80" s="6" t="str">
        <f t="shared" si="2"/>
        <v>3VA9267-0FK21</v>
      </c>
    </row>
    <row r="81" spans="1:11" x14ac:dyDescent="0.25">
      <c r="A81" s="7" t="s">
        <v>469</v>
      </c>
      <c r="B81" t="s">
        <v>470</v>
      </c>
      <c r="C81" t="s">
        <v>148</v>
      </c>
      <c r="D81" s="54" t="s">
        <v>403</v>
      </c>
      <c r="E81" t="s">
        <v>442</v>
      </c>
      <c r="F81" s="55" t="s">
        <v>379</v>
      </c>
      <c r="G81" t="s">
        <v>368</v>
      </c>
      <c r="H81" t="s">
        <v>369</v>
      </c>
      <c r="I81" s="7" t="s">
        <v>445</v>
      </c>
      <c r="J81" s="55" t="s">
        <v>381</v>
      </c>
      <c r="K81" s="6" t="str">
        <f t="shared" si="2"/>
        <v>3VA9267-0FK21</v>
      </c>
    </row>
    <row r="82" spans="1:11" x14ac:dyDescent="0.25">
      <c r="A82" s="7" t="s">
        <v>471</v>
      </c>
      <c r="B82" t="s">
        <v>472</v>
      </c>
      <c r="C82" t="s">
        <v>148</v>
      </c>
      <c r="D82" s="54" t="s">
        <v>403</v>
      </c>
      <c r="E82" t="s">
        <v>442</v>
      </c>
      <c r="F82" s="55" t="s">
        <v>379</v>
      </c>
      <c r="G82" t="s">
        <v>376</v>
      </c>
      <c r="H82" t="s">
        <v>369</v>
      </c>
      <c r="I82" s="7" t="s">
        <v>446</v>
      </c>
      <c r="J82" s="55" t="s">
        <v>381</v>
      </c>
      <c r="K82" s="6" t="str">
        <f t="shared" si="2"/>
        <v>3VA9267-0FK25</v>
      </c>
    </row>
    <row r="83" spans="1:11" x14ac:dyDescent="0.25">
      <c r="A83" s="7" t="s">
        <v>467</v>
      </c>
      <c r="B83" t="s">
        <v>468</v>
      </c>
      <c r="C83" t="s">
        <v>148</v>
      </c>
      <c r="D83" s="54" t="s">
        <v>404</v>
      </c>
      <c r="E83" t="s">
        <v>442</v>
      </c>
      <c r="F83" s="55" t="s">
        <v>386</v>
      </c>
      <c r="G83" t="s">
        <v>368</v>
      </c>
      <c r="H83" t="s">
        <v>369</v>
      </c>
      <c r="I83" s="7" t="s">
        <v>447</v>
      </c>
      <c r="J83" s="55" t="s">
        <v>388</v>
      </c>
      <c r="K83" s="6" t="str">
        <f t="shared" si="2"/>
        <v>3VA9267-0PK11</v>
      </c>
    </row>
    <row r="84" spans="1:11" x14ac:dyDescent="0.25">
      <c r="A84" s="7" t="s">
        <v>469</v>
      </c>
      <c r="B84" t="s">
        <v>470</v>
      </c>
      <c r="C84" t="s">
        <v>148</v>
      </c>
      <c r="D84" s="54" t="s">
        <v>404</v>
      </c>
      <c r="E84" t="s">
        <v>442</v>
      </c>
      <c r="F84" s="55" t="s">
        <v>386</v>
      </c>
      <c r="G84" t="s">
        <v>368</v>
      </c>
      <c r="H84" t="s">
        <v>369</v>
      </c>
      <c r="I84" s="7" t="s">
        <v>447</v>
      </c>
      <c r="J84" s="55" t="s">
        <v>388</v>
      </c>
      <c r="K84" s="6" t="str">
        <f t="shared" si="2"/>
        <v>3VA9267-0PK11</v>
      </c>
    </row>
    <row r="85" spans="1:11" x14ac:dyDescent="0.25">
      <c r="A85" s="7" t="s">
        <v>471</v>
      </c>
      <c r="B85" t="s">
        <v>472</v>
      </c>
      <c r="C85" t="s">
        <v>148</v>
      </c>
      <c r="D85" s="54" t="s">
        <v>404</v>
      </c>
      <c r="E85" t="s">
        <v>442</v>
      </c>
      <c r="F85" s="55" t="s">
        <v>386</v>
      </c>
      <c r="G85" t="s">
        <v>376</v>
      </c>
      <c r="H85" t="s">
        <v>369</v>
      </c>
      <c r="I85" s="7" t="s">
        <v>448</v>
      </c>
      <c r="J85" s="55" t="s">
        <v>388</v>
      </c>
      <c r="K85" s="6" t="str">
        <f t="shared" si="2"/>
        <v>3VA9267-0PK15</v>
      </c>
    </row>
    <row r="86" spans="1:11" x14ac:dyDescent="0.25">
      <c r="A86" s="7" t="s">
        <v>467</v>
      </c>
      <c r="B86" t="s">
        <v>468</v>
      </c>
      <c r="C86" t="s">
        <v>148</v>
      </c>
      <c r="D86" s="54" t="s">
        <v>400</v>
      </c>
      <c r="E86" t="s">
        <v>452</v>
      </c>
      <c r="F86" s="55" t="s">
        <v>367</v>
      </c>
      <c r="G86" t="s">
        <v>368</v>
      </c>
      <c r="H86" t="s">
        <v>369</v>
      </c>
      <c r="I86" s="7" t="s">
        <v>453</v>
      </c>
      <c r="J86" s="55" t="s">
        <v>371</v>
      </c>
      <c r="K86" s="6" t="str">
        <f t="shared" si="2"/>
        <v>3VA9467-0EK11</v>
      </c>
    </row>
    <row r="87" spans="1:11" x14ac:dyDescent="0.25">
      <c r="A87" s="7" t="s">
        <v>469</v>
      </c>
      <c r="B87" t="s">
        <v>470</v>
      </c>
      <c r="C87" t="s">
        <v>148</v>
      </c>
      <c r="D87" s="54" t="s">
        <v>400</v>
      </c>
      <c r="E87" t="s">
        <v>452</v>
      </c>
      <c r="F87" s="55" t="s">
        <v>367</v>
      </c>
      <c r="G87" t="s">
        <v>368</v>
      </c>
      <c r="H87" t="s">
        <v>369</v>
      </c>
      <c r="I87" s="7" t="s">
        <v>453</v>
      </c>
      <c r="J87" s="55" t="s">
        <v>371</v>
      </c>
      <c r="K87" s="6" t="str">
        <f t="shared" si="2"/>
        <v>3VA9467-0EK11</v>
      </c>
    </row>
    <row r="88" spans="1:11" x14ac:dyDescent="0.25">
      <c r="A88" s="7" t="s">
        <v>471</v>
      </c>
      <c r="B88" t="s">
        <v>472</v>
      </c>
      <c r="C88" t="s">
        <v>148</v>
      </c>
      <c r="D88" s="54" t="s">
        <v>400</v>
      </c>
      <c r="E88" t="s">
        <v>452</v>
      </c>
      <c r="F88" s="55" t="s">
        <v>367</v>
      </c>
      <c r="G88" t="s">
        <v>376</v>
      </c>
      <c r="H88" t="s">
        <v>369</v>
      </c>
      <c r="I88" s="7" t="s">
        <v>458</v>
      </c>
      <c r="J88" s="55" t="s">
        <v>371</v>
      </c>
      <c r="K88" s="6" t="str">
        <f t="shared" si="2"/>
        <v>3VA9467-0EK15</v>
      </c>
    </row>
    <row r="89" spans="1:11" x14ac:dyDescent="0.25">
      <c r="A89" s="7" t="s">
        <v>467</v>
      </c>
      <c r="B89" t="s">
        <v>468</v>
      </c>
      <c r="C89" t="s">
        <v>148</v>
      </c>
      <c r="D89" s="54" t="s">
        <v>403</v>
      </c>
      <c r="E89" t="s">
        <v>452</v>
      </c>
      <c r="F89" s="55" t="s">
        <v>379</v>
      </c>
      <c r="G89" t="s">
        <v>368</v>
      </c>
      <c r="H89" t="s">
        <v>369</v>
      </c>
      <c r="I89" s="7" t="s">
        <v>459</v>
      </c>
      <c r="J89" s="55" t="s">
        <v>381</v>
      </c>
      <c r="K89" s="6" t="str">
        <f t="shared" si="2"/>
        <v>3VA9467-0FK21</v>
      </c>
    </row>
    <row r="90" spans="1:11" x14ac:dyDescent="0.25">
      <c r="A90" s="7" t="s">
        <v>469</v>
      </c>
      <c r="B90" t="s">
        <v>470</v>
      </c>
      <c r="C90" t="s">
        <v>148</v>
      </c>
      <c r="D90" s="54" t="s">
        <v>403</v>
      </c>
      <c r="E90" t="s">
        <v>452</v>
      </c>
      <c r="F90" s="55" t="s">
        <v>379</v>
      </c>
      <c r="G90" t="s">
        <v>368</v>
      </c>
      <c r="H90" t="s">
        <v>369</v>
      </c>
      <c r="I90" s="7" t="s">
        <v>459</v>
      </c>
      <c r="J90" s="55" t="s">
        <v>381</v>
      </c>
      <c r="K90" s="6" t="str">
        <f t="shared" si="2"/>
        <v>3VA9467-0FK21</v>
      </c>
    </row>
    <row r="91" spans="1:11" x14ac:dyDescent="0.25">
      <c r="A91" s="7" t="s">
        <v>471</v>
      </c>
      <c r="B91" t="s">
        <v>472</v>
      </c>
      <c r="C91" t="s">
        <v>148</v>
      </c>
      <c r="D91" s="54" t="s">
        <v>403</v>
      </c>
      <c r="E91" t="s">
        <v>452</v>
      </c>
      <c r="F91" s="55" t="s">
        <v>379</v>
      </c>
      <c r="G91" t="s">
        <v>376</v>
      </c>
      <c r="H91" t="s">
        <v>369</v>
      </c>
      <c r="I91" s="7" t="s">
        <v>460</v>
      </c>
      <c r="J91" s="55" t="s">
        <v>381</v>
      </c>
      <c r="K91" s="6" t="str">
        <f t="shared" si="2"/>
        <v>3VA9467-0FK25</v>
      </c>
    </row>
    <row r="92" spans="1:11" x14ac:dyDescent="0.25">
      <c r="A92" s="7" t="s">
        <v>467</v>
      </c>
      <c r="B92" t="s">
        <v>468</v>
      </c>
      <c r="C92" t="s">
        <v>148</v>
      </c>
      <c r="D92" s="54" t="s">
        <v>404</v>
      </c>
      <c r="E92" t="s">
        <v>452</v>
      </c>
      <c r="F92" s="55" t="s">
        <v>386</v>
      </c>
      <c r="G92" t="s">
        <v>368</v>
      </c>
      <c r="H92" t="s">
        <v>369</v>
      </c>
      <c r="I92" s="7" t="s">
        <v>463</v>
      </c>
      <c r="J92" s="55" t="s">
        <v>388</v>
      </c>
      <c r="K92" s="6" t="str">
        <f t="shared" si="2"/>
        <v>3VA9467-0PK11</v>
      </c>
    </row>
    <row r="93" spans="1:11" x14ac:dyDescent="0.25">
      <c r="A93" s="7" t="s">
        <v>469</v>
      </c>
      <c r="B93" t="s">
        <v>470</v>
      </c>
      <c r="C93" t="s">
        <v>148</v>
      </c>
      <c r="D93" s="54" t="s">
        <v>404</v>
      </c>
      <c r="E93" t="s">
        <v>452</v>
      </c>
      <c r="F93" s="55" t="s">
        <v>386</v>
      </c>
      <c r="G93" t="s">
        <v>368</v>
      </c>
      <c r="H93" t="s">
        <v>369</v>
      </c>
      <c r="I93" s="7" t="s">
        <v>463</v>
      </c>
      <c r="J93" s="55" t="s">
        <v>388</v>
      </c>
      <c r="K93" s="6" t="str">
        <f t="shared" si="2"/>
        <v>3VA9467-0PK11</v>
      </c>
    </row>
    <row r="94" spans="1:11" x14ac:dyDescent="0.25">
      <c r="A94" s="7" t="s">
        <v>471</v>
      </c>
      <c r="B94" t="s">
        <v>472</v>
      </c>
      <c r="C94" t="s">
        <v>148</v>
      </c>
      <c r="D94" s="54" t="s">
        <v>404</v>
      </c>
      <c r="E94" t="s">
        <v>452</v>
      </c>
      <c r="F94" s="55" t="s">
        <v>386</v>
      </c>
      <c r="G94" t="s">
        <v>376</v>
      </c>
      <c r="H94" t="s">
        <v>369</v>
      </c>
      <c r="I94" s="7" t="s">
        <v>466</v>
      </c>
      <c r="J94" s="55" t="s">
        <v>388</v>
      </c>
      <c r="K94" s="6" t="str">
        <f t="shared" si="2"/>
        <v>3VA9467-0PK15</v>
      </c>
    </row>
    <row r="95" spans="1:11" x14ac:dyDescent="0.25">
      <c r="A95" s="7" t="s">
        <v>473</v>
      </c>
      <c r="B95" t="s">
        <v>474</v>
      </c>
      <c r="C95" t="s">
        <v>148</v>
      </c>
      <c r="D95" s="54" t="s">
        <v>407</v>
      </c>
      <c r="E95" t="s">
        <v>426</v>
      </c>
      <c r="F95" s="55" t="s">
        <v>379</v>
      </c>
      <c r="G95" t="s">
        <v>368</v>
      </c>
      <c r="H95" t="s">
        <v>369</v>
      </c>
      <c r="I95" s="7" t="s">
        <v>433</v>
      </c>
      <c r="J95" s="55" t="s">
        <v>381</v>
      </c>
      <c r="K95" s="6" t="str">
        <f t="shared" si="2"/>
        <v>3VA9257-0FK21</v>
      </c>
    </row>
    <row r="96" spans="1:11" x14ac:dyDescent="0.25">
      <c r="A96" s="7" t="s">
        <v>475</v>
      </c>
      <c r="B96" t="s">
        <v>476</v>
      </c>
      <c r="C96" t="s">
        <v>148</v>
      </c>
      <c r="D96" s="54" t="s">
        <v>410</v>
      </c>
      <c r="E96" t="s">
        <v>426</v>
      </c>
      <c r="F96" s="55" t="s">
        <v>379</v>
      </c>
      <c r="G96" t="s">
        <v>368</v>
      </c>
      <c r="H96" t="s">
        <v>369</v>
      </c>
      <c r="I96" s="7" t="s">
        <v>433</v>
      </c>
      <c r="J96" s="55" t="s">
        <v>381</v>
      </c>
      <c r="K96" s="6" t="str">
        <f t="shared" si="2"/>
        <v>3VA9257-0FK21</v>
      </c>
    </row>
    <row r="97" spans="1:11" x14ac:dyDescent="0.25">
      <c r="A97" s="7" t="s">
        <v>477</v>
      </c>
      <c r="B97" t="s">
        <v>478</v>
      </c>
      <c r="C97" t="s">
        <v>148</v>
      </c>
      <c r="D97" s="54" t="s">
        <v>407</v>
      </c>
      <c r="E97" t="s">
        <v>426</v>
      </c>
      <c r="F97" s="55" t="s">
        <v>379</v>
      </c>
      <c r="G97" t="s">
        <v>376</v>
      </c>
      <c r="H97" t="s">
        <v>369</v>
      </c>
      <c r="I97" s="7" t="s">
        <v>434</v>
      </c>
      <c r="J97" s="55" t="s">
        <v>381</v>
      </c>
      <c r="K97" s="6" t="str">
        <f t="shared" si="2"/>
        <v>3VA9257-0FK25</v>
      </c>
    </row>
    <row r="98" spans="1:11" x14ac:dyDescent="0.25">
      <c r="A98" s="7" t="s">
        <v>479</v>
      </c>
      <c r="B98" t="s">
        <v>480</v>
      </c>
      <c r="C98" t="s">
        <v>148</v>
      </c>
      <c r="D98" s="54" t="s">
        <v>410</v>
      </c>
      <c r="E98" t="s">
        <v>426</v>
      </c>
      <c r="F98" s="55" t="s">
        <v>379</v>
      </c>
      <c r="G98" t="s">
        <v>376</v>
      </c>
      <c r="H98" t="s">
        <v>369</v>
      </c>
      <c r="I98" s="7" t="s">
        <v>434</v>
      </c>
      <c r="J98" s="55" t="s">
        <v>381</v>
      </c>
      <c r="K98" s="6" t="str">
        <f t="shared" si="2"/>
        <v>3VA9257-0FK25</v>
      </c>
    </row>
    <row r="99" spans="1:11" x14ac:dyDescent="0.25">
      <c r="A99" s="7" t="s">
        <v>473</v>
      </c>
      <c r="B99" t="s">
        <v>474</v>
      </c>
      <c r="C99" t="s">
        <v>148</v>
      </c>
      <c r="D99" s="54" t="s">
        <v>415</v>
      </c>
      <c r="E99" t="s">
        <v>426</v>
      </c>
      <c r="F99" s="55" t="s">
        <v>386</v>
      </c>
      <c r="G99" t="s">
        <v>368</v>
      </c>
      <c r="H99" t="s">
        <v>369</v>
      </c>
      <c r="I99" s="7" t="s">
        <v>438</v>
      </c>
      <c r="J99" s="55" t="s">
        <v>388</v>
      </c>
      <c r="K99" s="6" t="str">
        <f t="shared" ref="K99:K130" si="3">HYPERLINK("https://www.novymodeion.cz/vysledky-vyhledavani?q="&amp;I99,I99)</f>
        <v>3VA9257-0PK11</v>
      </c>
    </row>
    <row r="100" spans="1:11" x14ac:dyDescent="0.25">
      <c r="A100" s="7" t="s">
        <v>475</v>
      </c>
      <c r="B100" t="s">
        <v>476</v>
      </c>
      <c r="C100" t="s">
        <v>148</v>
      </c>
      <c r="D100" s="54" t="s">
        <v>416</v>
      </c>
      <c r="E100" t="s">
        <v>426</v>
      </c>
      <c r="F100" s="55" t="s">
        <v>386</v>
      </c>
      <c r="G100" t="s">
        <v>368</v>
      </c>
      <c r="H100" t="s">
        <v>369</v>
      </c>
      <c r="I100" s="7" t="s">
        <v>438</v>
      </c>
      <c r="J100" s="55" t="s">
        <v>388</v>
      </c>
      <c r="K100" s="6" t="str">
        <f t="shared" si="3"/>
        <v>3VA9257-0PK11</v>
      </c>
    </row>
    <row r="101" spans="1:11" x14ac:dyDescent="0.25">
      <c r="A101" s="7" t="s">
        <v>477</v>
      </c>
      <c r="B101" t="s">
        <v>478</v>
      </c>
      <c r="C101" t="s">
        <v>148</v>
      </c>
      <c r="D101" s="54" t="s">
        <v>415</v>
      </c>
      <c r="E101" t="s">
        <v>426</v>
      </c>
      <c r="F101" s="55" t="s">
        <v>386</v>
      </c>
      <c r="G101" t="s">
        <v>376</v>
      </c>
      <c r="H101" t="s">
        <v>369</v>
      </c>
      <c r="I101" s="7" t="s">
        <v>441</v>
      </c>
      <c r="J101" s="55" t="s">
        <v>388</v>
      </c>
      <c r="K101" s="6" t="str">
        <f t="shared" si="3"/>
        <v>3VA9257-0PK15</v>
      </c>
    </row>
    <row r="102" spans="1:11" x14ac:dyDescent="0.25">
      <c r="A102" s="7" t="s">
        <v>479</v>
      </c>
      <c r="B102" t="s">
        <v>480</v>
      </c>
      <c r="C102" t="s">
        <v>148</v>
      </c>
      <c r="D102" s="54" t="s">
        <v>416</v>
      </c>
      <c r="E102" t="s">
        <v>426</v>
      </c>
      <c r="F102" s="55" t="s">
        <v>386</v>
      </c>
      <c r="G102" t="s">
        <v>376</v>
      </c>
      <c r="H102" t="s">
        <v>369</v>
      </c>
      <c r="I102" s="7" t="s">
        <v>441</v>
      </c>
      <c r="J102" s="55" t="s">
        <v>388</v>
      </c>
      <c r="K102" s="6" t="str">
        <f t="shared" si="3"/>
        <v>3VA9257-0PK15</v>
      </c>
    </row>
    <row r="103" spans="1:11" x14ac:dyDescent="0.25">
      <c r="A103" s="7" t="s">
        <v>473</v>
      </c>
      <c r="B103" t="s">
        <v>474</v>
      </c>
      <c r="C103" t="s">
        <v>148</v>
      </c>
      <c r="D103" s="54" t="s">
        <v>407</v>
      </c>
      <c r="E103" t="s">
        <v>442</v>
      </c>
      <c r="F103" s="55" t="s">
        <v>379</v>
      </c>
      <c r="G103" t="s">
        <v>368</v>
      </c>
      <c r="H103" t="s">
        <v>369</v>
      </c>
      <c r="I103" s="7" t="s">
        <v>445</v>
      </c>
      <c r="J103" s="55" t="s">
        <v>381</v>
      </c>
      <c r="K103" s="6" t="str">
        <f t="shared" si="3"/>
        <v>3VA9267-0FK21</v>
      </c>
    </row>
    <row r="104" spans="1:11" x14ac:dyDescent="0.25">
      <c r="A104" s="7" t="s">
        <v>475</v>
      </c>
      <c r="B104" t="s">
        <v>476</v>
      </c>
      <c r="C104" t="s">
        <v>148</v>
      </c>
      <c r="D104" s="54" t="s">
        <v>410</v>
      </c>
      <c r="E104" t="s">
        <v>442</v>
      </c>
      <c r="F104" s="55" t="s">
        <v>379</v>
      </c>
      <c r="G104" t="s">
        <v>368</v>
      </c>
      <c r="H104" t="s">
        <v>369</v>
      </c>
      <c r="I104" s="7" t="s">
        <v>445</v>
      </c>
      <c r="J104" s="55" t="s">
        <v>381</v>
      </c>
      <c r="K104" s="6" t="str">
        <f t="shared" si="3"/>
        <v>3VA9267-0FK21</v>
      </c>
    </row>
    <row r="105" spans="1:11" x14ac:dyDescent="0.25">
      <c r="A105" s="7" t="s">
        <v>477</v>
      </c>
      <c r="B105" t="s">
        <v>478</v>
      </c>
      <c r="C105" t="s">
        <v>148</v>
      </c>
      <c r="D105" s="54" t="s">
        <v>407</v>
      </c>
      <c r="E105" t="s">
        <v>442</v>
      </c>
      <c r="F105" s="55" t="s">
        <v>379</v>
      </c>
      <c r="G105" t="s">
        <v>376</v>
      </c>
      <c r="H105" t="s">
        <v>369</v>
      </c>
      <c r="I105" s="7" t="s">
        <v>446</v>
      </c>
      <c r="J105" s="55" t="s">
        <v>381</v>
      </c>
      <c r="K105" s="6" t="str">
        <f t="shared" si="3"/>
        <v>3VA9267-0FK25</v>
      </c>
    </row>
    <row r="106" spans="1:11" x14ac:dyDescent="0.25">
      <c r="A106" s="7" t="s">
        <v>479</v>
      </c>
      <c r="B106" t="s">
        <v>480</v>
      </c>
      <c r="C106" t="s">
        <v>148</v>
      </c>
      <c r="D106" s="54" t="s">
        <v>410</v>
      </c>
      <c r="E106" t="s">
        <v>442</v>
      </c>
      <c r="F106" s="55" t="s">
        <v>379</v>
      </c>
      <c r="G106" t="s">
        <v>376</v>
      </c>
      <c r="H106" t="s">
        <v>369</v>
      </c>
      <c r="I106" s="7" t="s">
        <v>446</v>
      </c>
      <c r="J106" s="55" t="s">
        <v>381</v>
      </c>
      <c r="K106" s="6" t="str">
        <f t="shared" si="3"/>
        <v>3VA9267-0FK25</v>
      </c>
    </row>
    <row r="107" spans="1:11" x14ac:dyDescent="0.25">
      <c r="A107" s="7" t="s">
        <v>473</v>
      </c>
      <c r="B107" t="s">
        <v>474</v>
      </c>
      <c r="C107" t="s">
        <v>148</v>
      </c>
      <c r="D107" s="54" t="s">
        <v>415</v>
      </c>
      <c r="E107" t="s">
        <v>442</v>
      </c>
      <c r="F107" s="55" t="s">
        <v>386</v>
      </c>
      <c r="G107" t="s">
        <v>368</v>
      </c>
      <c r="H107" t="s">
        <v>369</v>
      </c>
      <c r="I107" s="7" t="s">
        <v>447</v>
      </c>
      <c r="J107" s="55" t="s">
        <v>388</v>
      </c>
      <c r="K107" s="6" t="str">
        <f t="shared" si="3"/>
        <v>3VA9267-0PK11</v>
      </c>
    </row>
    <row r="108" spans="1:11" x14ac:dyDescent="0.25">
      <c r="A108" s="7" t="s">
        <v>475</v>
      </c>
      <c r="B108" t="s">
        <v>476</v>
      </c>
      <c r="C108" t="s">
        <v>148</v>
      </c>
      <c r="D108" s="54" t="s">
        <v>416</v>
      </c>
      <c r="E108" t="s">
        <v>442</v>
      </c>
      <c r="F108" s="55" t="s">
        <v>386</v>
      </c>
      <c r="G108" t="s">
        <v>368</v>
      </c>
      <c r="H108" t="s">
        <v>369</v>
      </c>
      <c r="I108" s="7" t="s">
        <v>447</v>
      </c>
      <c r="J108" s="55" t="s">
        <v>388</v>
      </c>
      <c r="K108" s="6" t="str">
        <f t="shared" si="3"/>
        <v>3VA9267-0PK11</v>
      </c>
    </row>
    <row r="109" spans="1:11" x14ac:dyDescent="0.25">
      <c r="A109" s="7" t="s">
        <v>477</v>
      </c>
      <c r="B109" t="s">
        <v>478</v>
      </c>
      <c r="C109" t="s">
        <v>148</v>
      </c>
      <c r="D109" s="54" t="s">
        <v>415</v>
      </c>
      <c r="E109" t="s">
        <v>442</v>
      </c>
      <c r="F109" s="55" t="s">
        <v>386</v>
      </c>
      <c r="G109" t="s">
        <v>376</v>
      </c>
      <c r="H109" t="s">
        <v>369</v>
      </c>
      <c r="I109" s="7" t="s">
        <v>448</v>
      </c>
      <c r="J109" s="55" t="s">
        <v>388</v>
      </c>
      <c r="K109" s="6" t="str">
        <f t="shared" si="3"/>
        <v>3VA9267-0PK15</v>
      </c>
    </row>
    <row r="110" spans="1:11" x14ac:dyDescent="0.25">
      <c r="A110" s="7" t="s">
        <v>479</v>
      </c>
      <c r="B110" t="s">
        <v>480</v>
      </c>
      <c r="C110" t="s">
        <v>148</v>
      </c>
      <c r="D110" s="54" t="s">
        <v>416</v>
      </c>
      <c r="E110" t="s">
        <v>442</v>
      </c>
      <c r="F110" s="55" t="s">
        <v>386</v>
      </c>
      <c r="G110" t="s">
        <v>376</v>
      </c>
      <c r="H110" t="s">
        <v>369</v>
      </c>
      <c r="I110" s="7" t="s">
        <v>448</v>
      </c>
      <c r="J110" s="55" t="s">
        <v>388</v>
      </c>
      <c r="K110" s="6" t="str">
        <f t="shared" si="3"/>
        <v>3VA9267-0PK15</v>
      </c>
    </row>
    <row r="111" spans="1:11" x14ac:dyDescent="0.25">
      <c r="A111" s="7" t="s">
        <v>473</v>
      </c>
      <c r="B111" t="s">
        <v>474</v>
      </c>
      <c r="C111" t="s">
        <v>148</v>
      </c>
      <c r="D111" s="54" t="s">
        <v>407</v>
      </c>
      <c r="E111" t="s">
        <v>452</v>
      </c>
      <c r="F111" s="55" t="s">
        <v>379</v>
      </c>
      <c r="G111" t="s">
        <v>368</v>
      </c>
      <c r="H111" t="s">
        <v>369</v>
      </c>
      <c r="I111" s="7" t="s">
        <v>459</v>
      </c>
      <c r="J111" s="55" t="s">
        <v>381</v>
      </c>
      <c r="K111" s="6" t="str">
        <f t="shared" si="3"/>
        <v>3VA9467-0FK21</v>
      </c>
    </row>
    <row r="112" spans="1:11" x14ac:dyDescent="0.25">
      <c r="A112" s="7" t="s">
        <v>475</v>
      </c>
      <c r="B112" t="s">
        <v>476</v>
      </c>
      <c r="C112" t="s">
        <v>148</v>
      </c>
      <c r="D112" s="54" t="s">
        <v>410</v>
      </c>
      <c r="E112" t="s">
        <v>452</v>
      </c>
      <c r="F112" s="55" t="s">
        <v>379</v>
      </c>
      <c r="G112" t="s">
        <v>368</v>
      </c>
      <c r="H112" t="s">
        <v>369</v>
      </c>
      <c r="I112" s="7" t="s">
        <v>459</v>
      </c>
      <c r="J112" s="55" t="s">
        <v>381</v>
      </c>
      <c r="K112" s="6" t="str">
        <f t="shared" si="3"/>
        <v>3VA9467-0FK21</v>
      </c>
    </row>
    <row r="113" spans="1:11" x14ac:dyDescent="0.25">
      <c r="A113" s="7" t="s">
        <v>477</v>
      </c>
      <c r="B113" t="s">
        <v>478</v>
      </c>
      <c r="C113" t="s">
        <v>148</v>
      </c>
      <c r="D113" s="54" t="s">
        <v>407</v>
      </c>
      <c r="E113" t="s">
        <v>452</v>
      </c>
      <c r="F113" s="55" t="s">
        <v>379</v>
      </c>
      <c r="G113" t="s">
        <v>376</v>
      </c>
      <c r="H113" t="s">
        <v>369</v>
      </c>
      <c r="I113" s="7" t="s">
        <v>460</v>
      </c>
      <c r="J113" s="55" t="s">
        <v>381</v>
      </c>
      <c r="K113" s="6" t="str">
        <f t="shared" si="3"/>
        <v>3VA9467-0FK25</v>
      </c>
    </row>
    <row r="114" spans="1:11" x14ac:dyDescent="0.25">
      <c r="A114" s="7" t="s">
        <v>479</v>
      </c>
      <c r="B114" t="s">
        <v>480</v>
      </c>
      <c r="C114" t="s">
        <v>148</v>
      </c>
      <c r="D114" s="54" t="s">
        <v>410</v>
      </c>
      <c r="E114" t="s">
        <v>452</v>
      </c>
      <c r="F114" s="55" t="s">
        <v>379</v>
      </c>
      <c r="G114" t="s">
        <v>376</v>
      </c>
      <c r="H114" t="s">
        <v>369</v>
      </c>
      <c r="I114" s="7" t="s">
        <v>460</v>
      </c>
      <c r="J114" s="55" t="s">
        <v>381</v>
      </c>
      <c r="K114" s="6" t="str">
        <f t="shared" si="3"/>
        <v>3VA9467-0FK25</v>
      </c>
    </row>
    <row r="115" spans="1:11" x14ac:dyDescent="0.25">
      <c r="A115" s="7" t="s">
        <v>473</v>
      </c>
      <c r="B115" t="s">
        <v>474</v>
      </c>
      <c r="C115" t="s">
        <v>148</v>
      </c>
      <c r="D115" s="54" t="s">
        <v>415</v>
      </c>
      <c r="E115" t="s">
        <v>452</v>
      </c>
      <c r="F115" s="55" t="s">
        <v>386</v>
      </c>
      <c r="G115" t="s">
        <v>368</v>
      </c>
      <c r="H115" t="s">
        <v>369</v>
      </c>
      <c r="I115" s="7" t="s">
        <v>463</v>
      </c>
      <c r="J115" s="55" t="s">
        <v>388</v>
      </c>
      <c r="K115" s="6" t="str">
        <f t="shared" si="3"/>
        <v>3VA9467-0PK11</v>
      </c>
    </row>
    <row r="116" spans="1:11" x14ac:dyDescent="0.25">
      <c r="A116" s="7" t="s">
        <v>475</v>
      </c>
      <c r="B116" t="s">
        <v>476</v>
      </c>
      <c r="C116" t="s">
        <v>148</v>
      </c>
      <c r="D116" s="54" t="s">
        <v>416</v>
      </c>
      <c r="E116" t="s">
        <v>452</v>
      </c>
      <c r="F116" s="55" t="s">
        <v>386</v>
      </c>
      <c r="G116" t="s">
        <v>368</v>
      </c>
      <c r="H116" t="s">
        <v>369</v>
      </c>
      <c r="I116" s="7" t="s">
        <v>463</v>
      </c>
      <c r="J116" s="55" t="s">
        <v>388</v>
      </c>
      <c r="K116" s="6" t="str">
        <f t="shared" si="3"/>
        <v>3VA9467-0PK11</v>
      </c>
    </row>
    <row r="117" spans="1:11" x14ac:dyDescent="0.25">
      <c r="A117" s="7" t="s">
        <v>477</v>
      </c>
      <c r="B117" t="s">
        <v>478</v>
      </c>
      <c r="C117" t="s">
        <v>148</v>
      </c>
      <c r="D117" s="54" t="s">
        <v>415</v>
      </c>
      <c r="E117" t="s">
        <v>452</v>
      </c>
      <c r="F117" s="55" t="s">
        <v>386</v>
      </c>
      <c r="G117" t="s">
        <v>376</v>
      </c>
      <c r="H117" t="s">
        <v>369</v>
      </c>
      <c r="I117" s="7" t="s">
        <v>466</v>
      </c>
      <c r="J117" s="55" t="s">
        <v>388</v>
      </c>
      <c r="K117" s="6" t="str">
        <f t="shared" si="3"/>
        <v>3VA9467-0PK15</v>
      </c>
    </row>
    <row r="118" spans="1:11" x14ac:dyDescent="0.25">
      <c r="A118" s="7" t="s">
        <v>479</v>
      </c>
      <c r="B118" t="s">
        <v>480</v>
      </c>
      <c r="C118" t="s">
        <v>148</v>
      </c>
      <c r="D118" s="54" t="s">
        <v>416</v>
      </c>
      <c r="E118" t="s">
        <v>452</v>
      </c>
      <c r="F118" s="55" t="s">
        <v>386</v>
      </c>
      <c r="G118" t="s">
        <v>376</v>
      </c>
      <c r="H118" t="s">
        <v>369</v>
      </c>
      <c r="I118" s="7" t="s">
        <v>466</v>
      </c>
      <c r="J118" s="55" t="s">
        <v>388</v>
      </c>
      <c r="K118" s="6" t="str">
        <f t="shared" si="3"/>
        <v>3VA9467-0PK15</v>
      </c>
    </row>
    <row r="119" spans="1:11" x14ac:dyDescent="0.25">
      <c r="A119" s="7" t="s">
        <v>481</v>
      </c>
      <c r="B119" t="s">
        <v>482</v>
      </c>
      <c r="C119" t="s">
        <v>148</v>
      </c>
      <c r="D119" s="54" t="s">
        <v>419</v>
      </c>
      <c r="E119" t="s">
        <v>426</v>
      </c>
      <c r="F119" s="55" t="s">
        <v>379</v>
      </c>
      <c r="G119" t="s">
        <v>368</v>
      </c>
      <c r="H119" t="s">
        <v>369</v>
      </c>
      <c r="I119" s="7" t="s">
        <v>433</v>
      </c>
      <c r="J119" s="55" t="s">
        <v>381</v>
      </c>
      <c r="K119" s="6" t="str">
        <f t="shared" si="3"/>
        <v>3VA9257-0FK21</v>
      </c>
    </row>
    <row r="120" spans="1:11" x14ac:dyDescent="0.25">
      <c r="A120" s="7" t="s">
        <v>483</v>
      </c>
      <c r="B120" t="s">
        <v>484</v>
      </c>
      <c r="C120" t="s">
        <v>148</v>
      </c>
      <c r="D120" s="54" t="s">
        <v>419</v>
      </c>
      <c r="E120" t="s">
        <v>426</v>
      </c>
      <c r="F120" s="55" t="s">
        <v>379</v>
      </c>
      <c r="G120" t="s">
        <v>368</v>
      </c>
      <c r="H120" t="s">
        <v>369</v>
      </c>
      <c r="I120" s="7" t="s">
        <v>433</v>
      </c>
      <c r="J120" s="55" t="s">
        <v>381</v>
      </c>
      <c r="K120" s="6" t="str">
        <f t="shared" si="3"/>
        <v>3VA9257-0FK21</v>
      </c>
    </row>
    <row r="121" spans="1:11" x14ac:dyDescent="0.25">
      <c r="A121" s="7" t="s">
        <v>481</v>
      </c>
      <c r="B121" t="s">
        <v>482</v>
      </c>
      <c r="C121" t="s">
        <v>148</v>
      </c>
      <c r="D121" s="54" t="s">
        <v>419</v>
      </c>
      <c r="E121" t="s">
        <v>426</v>
      </c>
      <c r="F121" s="55" t="s">
        <v>379</v>
      </c>
      <c r="G121" t="s">
        <v>376</v>
      </c>
      <c r="H121" t="s">
        <v>369</v>
      </c>
      <c r="I121" s="7" t="s">
        <v>434</v>
      </c>
      <c r="J121" s="55" t="s">
        <v>381</v>
      </c>
      <c r="K121" s="6" t="str">
        <f t="shared" si="3"/>
        <v>3VA9257-0FK25</v>
      </c>
    </row>
    <row r="122" spans="1:11" x14ac:dyDescent="0.25">
      <c r="A122" s="7" t="s">
        <v>483</v>
      </c>
      <c r="B122" t="s">
        <v>484</v>
      </c>
      <c r="C122" t="s">
        <v>148</v>
      </c>
      <c r="D122" s="54" t="s">
        <v>419</v>
      </c>
      <c r="E122" t="s">
        <v>426</v>
      </c>
      <c r="F122" s="55" t="s">
        <v>379</v>
      </c>
      <c r="G122" t="s">
        <v>376</v>
      </c>
      <c r="H122" t="s">
        <v>369</v>
      </c>
      <c r="I122" s="7" t="s">
        <v>434</v>
      </c>
      <c r="J122" s="55" t="s">
        <v>381</v>
      </c>
      <c r="K122" s="6" t="str">
        <f t="shared" si="3"/>
        <v>3VA9257-0FK25</v>
      </c>
    </row>
    <row r="123" spans="1:11" x14ac:dyDescent="0.25">
      <c r="A123" s="7" t="s">
        <v>481</v>
      </c>
      <c r="B123" t="s">
        <v>482</v>
      </c>
      <c r="C123" t="s">
        <v>148</v>
      </c>
      <c r="D123" s="54" t="s">
        <v>422</v>
      </c>
      <c r="E123" t="s">
        <v>426</v>
      </c>
      <c r="F123" s="55" t="s">
        <v>386</v>
      </c>
      <c r="G123" t="s">
        <v>368</v>
      </c>
      <c r="H123" t="s">
        <v>369</v>
      </c>
      <c r="I123" s="7" t="s">
        <v>438</v>
      </c>
      <c r="J123" s="55" t="s">
        <v>388</v>
      </c>
      <c r="K123" s="6" t="str">
        <f t="shared" si="3"/>
        <v>3VA9257-0PK11</v>
      </c>
    </row>
    <row r="124" spans="1:11" x14ac:dyDescent="0.25">
      <c r="A124" s="7" t="s">
        <v>483</v>
      </c>
      <c r="B124" t="s">
        <v>484</v>
      </c>
      <c r="C124" t="s">
        <v>148</v>
      </c>
      <c r="D124" s="54" t="s">
        <v>422</v>
      </c>
      <c r="E124" t="s">
        <v>426</v>
      </c>
      <c r="F124" s="55" t="s">
        <v>386</v>
      </c>
      <c r="G124" t="s">
        <v>368</v>
      </c>
      <c r="H124" t="s">
        <v>369</v>
      </c>
      <c r="I124" s="7" t="s">
        <v>438</v>
      </c>
      <c r="J124" s="55" t="s">
        <v>388</v>
      </c>
      <c r="K124" s="6" t="str">
        <f t="shared" si="3"/>
        <v>3VA9257-0PK11</v>
      </c>
    </row>
    <row r="125" spans="1:11" x14ac:dyDescent="0.25">
      <c r="A125" s="7" t="s">
        <v>481</v>
      </c>
      <c r="B125" t="s">
        <v>482</v>
      </c>
      <c r="C125" t="s">
        <v>148</v>
      </c>
      <c r="D125" s="54" t="s">
        <v>422</v>
      </c>
      <c r="E125" t="s">
        <v>426</v>
      </c>
      <c r="F125" s="55" t="s">
        <v>386</v>
      </c>
      <c r="G125" t="s">
        <v>376</v>
      </c>
      <c r="H125" t="s">
        <v>369</v>
      </c>
      <c r="I125" s="7" t="s">
        <v>441</v>
      </c>
      <c r="J125" s="55" t="s">
        <v>388</v>
      </c>
      <c r="K125" s="6" t="str">
        <f t="shared" si="3"/>
        <v>3VA9257-0PK15</v>
      </c>
    </row>
    <row r="126" spans="1:11" x14ac:dyDescent="0.25">
      <c r="A126" s="7" t="s">
        <v>483</v>
      </c>
      <c r="B126" t="s">
        <v>484</v>
      </c>
      <c r="C126" t="s">
        <v>148</v>
      </c>
      <c r="D126" s="54" t="s">
        <v>422</v>
      </c>
      <c r="E126" t="s">
        <v>426</v>
      </c>
      <c r="F126" s="55" t="s">
        <v>386</v>
      </c>
      <c r="G126" t="s">
        <v>376</v>
      </c>
      <c r="H126" t="s">
        <v>369</v>
      </c>
      <c r="I126" s="7" t="s">
        <v>441</v>
      </c>
      <c r="J126" s="55" t="s">
        <v>388</v>
      </c>
      <c r="K126" s="6" t="str">
        <f t="shared" si="3"/>
        <v>3VA9257-0PK15</v>
      </c>
    </row>
    <row r="127" spans="1:11" x14ac:dyDescent="0.25">
      <c r="A127" s="7" t="s">
        <v>481</v>
      </c>
      <c r="B127" t="s">
        <v>482</v>
      </c>
      <c r="C127" t="s">
        <v>148</v>
      </c>
      <c r="D127" s="54" t="s">
        <v>419</v>
      </c>
      <c r="E127" t="s">
        <v>442</v>
      </c>
      <c r="F127" s="55" t="s">
        <v>379</v>
      </c>
      <c r="G127" t="s">
        <v>368</v>
      </c>
      <c r="H127" t="s">
        <v>369</v>
      </c>
      <c r="I127" s="7" t="s">
        <v>445</v>
      </c>
      <c r="J127" s="55" t="s">
        <v>381</v>
      </c>
      <c r="K127" s="6" t="str">
        <f t="shared" si="3"/>
        <v>3VA9267-0FK21</v>
      </c>
    </row>
    <row r="128" spans="1:11" x14ac:dyDescent="0.25">
      <c r="A128" s="7" t="s">
        <v>483</v>
      </c>
      <c r="B128" t="s">
        <v>484</v>
      </c>
      <c r="C128" t="s">
        <v>148</v>
      </c>
      <c r="D128" s="54" t="s">
        <v>419</v>
      </c>
      <c r="E128" t="s">
        <v>442</v>
      </c>
      <c r="F128" s="55" t="s">
        <v>379</v>
      </c>
      <c r="G128" t="s">
        <v>368</v>
      </c>
      <c r="H128" t="s">
        <v>369</v>
      </c>
      <c r="I128" s="7" t="s">
        <v>445</v>
      </c>
      <c r="J128" s="55" t="s">
        <v>381</v>
      </c>
      <c r="K128" s="6" t="str">
        <f t="shared" si="3"/>
        <v>3VA9267-0FK21</v>
      </c>
    </row>
    <row r="129" spans="1:11" x14ac:dyDescent="0.25">
      <c r="A129" s="7" t="s">
        <v>481</v>
      </c>
      <c r="B129" t="s">
        <v>482</v>
      </c>
      <c r="C129" t="s">
        <v>148</v>
      </c>
      <c r="D129" s="54" t="s">
        <v>419</v>
      </c>
      <c r="E129" t="s">
        <v>442</v>
      </c>
      <c r="F129" s="55" t="s">
        <v>379</v>
      </c>
      <c r="G129" t="s">
        <v>376</v>
      </c>
      <c r="H129" t="s">
        <v>369</v>
      </c>
      <c r="I129" s="7" t="s">
        <v>446</v>
      </c>
      <c r="J129" s="55" t="s">
        <v>381</v>
      </c>
      <c r="K129" s="6" t="str">
        <f t="shared" si="3"/>
        <v>3VA9267-0FK25</v>
      </c>
    </row>
    <row r="130" spans="1:11" x14ac:dyDescent="0.25">
      <c r="A130" s="7" t="s">
        <v>483</v>
      </c>
      <c r="B130" t="s">
        <v>484</v>
      </c>
      <c r="C130" t="s">
        <v>148</v>
      </c>
      <c r="D130" s="54" t="s">
        <v>419</v>
      </c>
      <c r="E130" t="s">
        <v>442</v>
      </c>
      <c r="F130" s="55" t="s">
        <v>379</v>
      </c>
      <c r="G130" t="s">
        <v>376</v>
      </c>
      <c r="H130" t="s">
        <v>369</v>
      </c>
      <c r="I130" s="7" t="s">
        <v>446</v>
      </c>
      <c r="J130" s="55" t="s">
        <v>381</v>
      </c>
      <c r="K130" s="6" t="str">
        <f t="shared" si="3"/>
        <v>3VA9267-0FK25</v>
      </c>
    </row>
    <row r="131" spans="1:11" x14ac:dyDescent="0.25">
      <c r="A131" s="7" t="s">
        <v>481</v>
      </c>
      <c r="B131" t="s">
        <v>482</v>
      </c>
      <c r="C131" t="s">
        <v>148</v>
      </c>
      <c r="D131" s="54" t="s">
        <v>422</v>
      </c>
      <c r="E131" t="s">
        <v>442</v>
      </c>
      <c r="F131" s="55" t="s">
        <v>386</v>
      </c>
      <c r="G131" t="s">
        <v>368</v>
      </c>
      <c r="H131" t="s">
        <v>369</v>
      </c>
      <c r="I131" s="7" t="s">
        <v>447</v>
      </c>
      <c r="J131" s="55" t="s">
        <v>388</v>
      </c>
      <c r="K131" s="6" t="str">
        <f t="shared" ref="K131:K159" si="4">HYPERLINK("https://www.novymodeion.cz/vysledky-vyhledavani?q="&amp;I131,I131)</f>
        <v>3VA9267-0PK11</v>
      </c>
    </row>
    <row r="132" spans="1:11" x14ac:dyDescent="0.25">
      <c r="A132" s="7" t="s">
        <v>483</v>
      </c>
      <c r="B132" t="s">
        <v>484</v>
      </c>
      <c r="C132" t="s">
        <v>148</v>
      </c>
      <c r="D132" s="54" t="s">
        <v>422</v>
      </c>
      <c r="E132" t="s">
        <v>442</v>
      </c>
      <c r="F132" s="55" t="s">
        <v>386</v>
      </c>
      <c r="G132" t="s">
        <v>368</v>
      </c>
      <c r="H132" t="s">
        <v>369</v>
      </c>
      <c r="I132" s="7" t="s">
        <v>447</v>
      </c>
      <c r="J132" s="55" t="s">
        <v>388</v>
      </c>
      <c r="K132" s="6" t="str">
        <f t="shared" si="4"/>
        <v>3VA9267-0PK11</v>
      </c>
    </row>
    <row r="133" spans="1:11" x14ac:dyDescent="0.25">
      <c r="A133" s="7" t="s">
        <v>481</v>
      </c>
      <c r="B133" t="s">
        <v>482</v>
      </c>
      <c r="C133" t="s">
        <v>148</v>
      </c>
      <c r="D133" s="54" t="s">
        <v>422</v>
      </c>
      <c r="E133" t="s">
        <v>442</v>
      </c>
      <c r="F133" s="55" t="s">
        <v>386</v>
      </c>
      <c r="G133" t="s">
        <v>376</v>
      </c>
      <c r="H133" t="s">
        <v>369</v>
      </c>
      <c r="I133" s="7" t="s">
        <v>448</v>
      </c>
      <c r="J133" s="55" t="s">
        <v>388</v>
      </c>
      <c r="K133" s="6" t="str">
        <f t="shared" si="4"/>
        <v>3VA9267-0PK15</v>
      </c>
    </row>
    <row r="134" spans="1:11" x14ac:dyDescent="0.25">
      <c r="A134" s="7" t="s">
        <v>483</v>
      </c>
      <c r="B134" t="s">
        <v>484</v>
      </c>
      <c r="C134" t="s">
        <v>148</v>
      </c>
      <c r="D134" s="54" t="s">
        <v>422</v>
      </c>
      <c r="E134" t="s">
        <v>442</v>
      </c>
      <c r="F134" s="55" t="s">
        <v>386</v>
      </c>
      <c r="G134" t="s">
        <v>376</v>
      </c>
      <c r="H134" t="s">
        <v>369</v>
      </c>
      <c r="I134" s="7" t="s">
        <v>448</v>
      </c>
      <c r="J134" s="55" t="s">
        <v>388</v>
      </c>
      <c r="K134" s="6" t="str">
        <f t="shared" si="4"/>
        <v>3VA9267-0PK15</v>
      </c>
    </row>
    <row r="135" spans="1:11" x14ac:dyDescent="0.25">
      <c r="A135" s="7" t="s">
        <v>481</v>
      </c>
      <c r="B135" t="s">
        <v>482</v>
      </c>
      <c r="C135" t="s">
        <v>148</v>
      </c>
      <c r="D135" s="54" t="s">
        <v>419</v>
      </c>
      <c r="E135" t="s">
        <v>452</v>
      </c>
      <c r="F135" s="55" t="s">
        <v>379</v>
      </c>
      <c r="G135" t="s">
        <v>368</v>
      </c>
      <c r="H135" t="s">
        <v>369</v>
      </c>
      <c r="I135" s="7" t="s">
        <v>459</v>
      </c>
      <c r="J135" s="55" t="s">
        <v>381</v>
      </c>
      <c r="K135" s="6" t="str">
        <f t="shared" si="4"/>
        <v>3VA9467-0FK21</v>
      </c>
    </row>
    <row r="136" spans="1:11" x14ac:dyDescent="0.25">
      <c r="A136" s="7" t="s">
        <v>483</v>
      </c>
      <c r="B136" t="s">
        <v>484</v>
      </c>
      <c r="C136" t="s">
        <v>148</v>
      </c>
      <c r="D136" s="54" t="s">
        <v>419</v>
      </c>
      <c r="E136" t="s">
        <v>452</v>
      </c>
      <c r="F136" s="55" t="s">
        <v>379</v>
      </c>
      <c r="G136" t="s">
        <v>368</v>
      </c>
      <c r="H136" t="s">
        <v>369</v>
      </c>
      <c r="I136" s="7" t="s">
        <v>459</v>
      </c>
      <c r="J136" s="55" t="s">
        <v>381</v>
      </c>
      <c r="K136" s="6" t="str">
        <f t="shared" si="4"/>
        <v>3VA9467-0FK21</v>
      </c>
    </row>
    <row r="137" spans="1:11" x14ac:dyDescent="0.25">
      <c r="A137" s="7" t="s">
        <v>481</v>
      </c>
      <c r="B137" t="s">
        <v>482</v>
      </c>
      <c r="C137" t="s">
        <v>148</v>
      </c>
      <c r="D137" s="54" t="s">
        <v>419</v>
      </c>
      <c r="E137" t="s">
        <v>452</v>
      </c>
      <c r="F137" s="55" t="s">
        <v>379</v>
      </c>
      <c r="G137" t="s">
        <v>376</v>
      </c>
      <c r="H137" t="s">
        <v>369</v>
      </c>
      <c r="I137" s="7" t="s">
        <v>460</v>
      </c>
      <c r="J137" s="55" t="s">
        <v>381</v>
      </c>
      <c r="K137" s="6" t="str">
        <f t="shared" si="4"/>
        <v>3VA9467-0FK25</v>
      </c>
    </row>
    <row r="138" spans="1:11" x14ac:dyDescent="0.25">
      <c r="A138" s="7" t="s">
        <v>483</v>
      </c>
      <c r="B138" t="s">
        <v>484</v>
      </c>
      <c r="C138" t="s">
        <v>148</v>
      </c>
      <c r="D138" s="54" t="s">
        <v>419</v>
      </c>
      <c r="E138" t="s">
        <v>452</v>
      </c>
      <c r="F138" s="55" t="s">
        <v>379</v>
      </c>
      <c r="G138" t="s">
        <v>376</v>
      </c>
      <c r="H138" t="s">
        <v>369</v>
      </c>
      <c r="I138" s="7" t="s">
        <v>460</v>
      </c>
      <c r="J138" s="55" t="s">
        <v>381</v>
      </c>
      <c r="K138" s="6" t="str">
        <f t="shared" si="4"/>
        <v>3VA9467-0FK25</v>
      </c>
    </row>
    <row r="139" spans="1:11" x14ac:dyDescent="0.25">
      <c r="A139" s="7" t="s">
        <v>481</v>
      </c>
      <c r="B139" t="s">
        <v>482</v>
      </c>
      <c r="C139" t="s">
        <v>148</v>
      </c>
      <c r="D139" s="54" t="s">
        <v>422</v>
      </c>
      <c r="E139" t="s">
        <v>452</v>
      </c>
      <c r="F139" s="55" t="s">
        <v>386</v>
      </c>
      <c r="G139" t="s">
        <v>368</v>
      </c>
      <c r="H139" t="s">
        <v>369</v>
      </c>
      <c r="I139" s="7" t="s">
        <v>463</v>
      </c>
      <c r="J139" s="55" t="s">
        <v>388</v>
      </c>
      <c r="K139" s="6" t="str">
        <f t="shared" si="4"/>
        <v>3VA9467-0PK11</v>
      </c>
    </row>
    <row r="140" spans="1:11" x14ac:dyDescent="0.25">
      <c r="A140" s="7" t="s">
        <v>483</v>
      </c>
      <c r="B140" t="s">
        <v>484</v>
      </c>
      <c r="C140" t="s">
        <v>148</v>
      </c>
      <c r="D140" s="54" t="s">
        <v>422</v>
      </c>
      <c r="E140" t="s">
        <v>452</v>
      </c>
      <c r="F140" s="55" t="s">
        <v>386</v>
      </c>
      <c r="G140" t="s">
        <v>368</v>
      </c>
      <c r="H140" t="s">
        <v>369</v>
      </c>
      <c r="I140" s="7" t="s">
        <v>463</v>
      </c>
      <c r="J140" s="55" t="s">
        <v>388</v>
      </c>
      <c r="K140" s="6" t="str">
        <f t="shared" si="4"/>
        <v>3VA9467-0PK11</v>
      </c>
    </row>
    <row r="141" spans="1:11" x14ac:dyDescent="0.25">
      <c r="A141" s="7" t="s">
        <v>481</v>
      </c>
      <c r="B141" t="s">
        <v>482</v>
      </c>
      <c r="C141" t="s">
        <v>148</v>
      </c>
      <c r="D141" s="54" t="s">
        <v>422</v>
      </c>
      <c r="E141" t="s">
        <v>452</v>
      </c>
      <c r="F141" s="55" t="s">
        <v>386</v>
      </c>
      <c r="G141" t="s">
        <v>376</v>
      </c>
      <c r="H141" t="s">
        <v>369</v>
      </c>
      <c r="I141" s="7" t="s">
        <v>466</v>
      </c>
      <c r="J141" s="55" t="s">
        <v>388</v>
      </c>
      <c r="K141" s="6" t="str">
        <f t="shared" si="4"/>
        <v>3VA9467-0PK15</v>
      </c>
    </row>
    <row r="142" spans="1:11" x14ac:dyDescent="0.25">
      <c r="A142" s="7" t="s">
        <v>483</v>
      </c>
      <c r="B142" t="s">
        <v>484</v>
      </c>
      <c r="C142" t="s">
        <v>148</v>
      </c>
      <c r="D142" s="54" t="s">
        <v>422</v>
      </c>
      <c r="E142" t="s">
        <v>452</v>
      </c>
      <c r="F142" s="55" t="s">
        <v>386</v>
      </c>
      <c r="G142" t="s">
        <v>376</v>
      </c>
      <c r="H142" t="s">
        <v>369</v>
      </c>
      <c r="I142" s="7" t="s">
        <v>466</v>
      </c>
      <c r="J142" s="55" t="s">
        <v>388</v>
      </c>
      <c r="K142" s="6" t="str">
        <f t="shared" si="4"/>
        <v>3VA9467-0PK15</v>
      </c>
    </row>
    <row r="143" spans="1:11" x14ac:dyDescent="0.25">
      <c r="A143" s="7" t="s">
        <v>485</v>
      </c>
      <c r="B143" t="s">
        <v>486</v>
      </c>
      <c r="C143" t="s">
        <v>487</v>
      </c>
      <c r="D143" s="54" t="s">
        <v>366</v>
      </c>
      <c r="E143" t="s">
        <v>488</v>
      </c>
      <c r="F143" s="55" t="s">
        <v>367</v>
      </c>
      <c r="G143" t="s">
        <v>368</v>
      </c>
      <c r="H143" t="s">
        <v>369</v>
      </c>
      <c r="I143" s="7" t="s">
        <v>489</v>
      </c>
      <c r="J143" s="55" t="s">
        <v>371</v>
      </c>
      <c r="K143" s="6" t="str">
        <f t="shared" si="4"/>
        <v>3VA9687-0EK11</v>
      </c>
    </row>
    <row r="144" spans="1:11" x14ac:dyDescent="0.25">
      <c r="A144" s="7" t="s">
        <v>490</v>
      </c>
      <c r="B144" t="s">
        <v>491</v>
      </c>
      <c r="C144" t="s">
        <v>487</v>
      </c>
      <c r="D144" s="54" t="s">
        <v>366</v>
      </c>
      <c r="E144" t="s">
        <v>488</v>
      </c>
      <c r="F144" s="55" t="s">
        <v>367</v>
      </c>
      <c r="G144" t="s">
        <v>368</v>
      </c>
      <c r="H144" t="s">
        <v>369</v>
      </c>
      <c r="I144" s="7" t="s">
        <v>492</v>
      </c>
      <c r="J144" s="55" t="s">
        <v>371</v>
      </c>
      <c r="K144" s="6" t="str">
        <f>HYPERLINK("https://www.novymodeion.cz/vysledky-vyhledavani?q="&amp;MID(I144,4,18),MID(I144,4,18))</f>
        <v>3VA9687-0EK11</v>
      </c>
    </row>
    <row r="145" spans="1:11" x14ac:dyDescent="0.25">
      <c r="A145" s="7" t="s">
        <v>493</v>
      </c>
      <c r="B145" t="s">
        <v>494</v>
      </c>
      <c r="C145" t="s">
        <v>487</v>
      </c>
      <c r="D145" s="54" t="s">
        <v>366</v>
      </c>
      <c r="E145" t="s">
        <v>488</v>
      </c>
      <c r="F145" s="55" t="s">
        <v>367</v>
      </c>
      <c r="G145" t="s">
        <v>368</v>
      </c>
      <c r="H145" t="s">
        <v>369</v>
      </c>
      <c r="I145" s="7" t="s">
        <v>495</v>
      </c>
      <c r="J145" s="55" t="s">
        <v>371</v>
      </c>
      <c r="K145" s="6" t="str">
        <f t="shared" ref="K145:K147" si="5">HYPERLINK("https://www.novymodeion.cz/vysledky-vyhledavani?q="&amp;MID(I145,4,18),MID(I145,4,18))</f>
        <v>3VA9687-0EK11</v>
      </c>
    </row>
    <row r="146" spans="1:11" x14ac:dyDescent="0.25">
      <c r="A146" s="7" t="s">
        <v>496</v>
      </c>
      <c r="B146" t="s">
        <v>497</v>
      </c>
      <c r="C146" t="s">
        <v>487</v>
      </c>
      <c r="D146" s="54" t="s">
        <v>366</v>
      </c>
      <c r="E146" t="s">
        <v>488</v>
      </c>
      <c r="F146" s="55" t="s">
        <v>367</v>
      </c>
      <c r="G146" t="s">
        <v>368</v>
      </c>
      <c r="H146" t="s">
        <v>369</v>
      </c>
      <c r="I146" s="7" t="s">
        <v>498</v>
      </c>
      <c r="J146" s="55" t="s">
        <v>371</v>
      </c>
      <c r="K146" s="6" t="str">
        <f t="shared" si="5"/>
        <v>3VA9687-0EK11</v>
      </c>
    </row>
    <row r="147" spans="1:11" x14ac:dyDescent="0.25">
      <c r="A147" s="7" t="s">
        <v>499</v>
      </c>
      <c r="B147" t="s">
        <v>500</v>
      </c>
      <c r="C147" t="s">
        <v>487</v>
      </c>
      <c r="D147" s="54" t="s">
        <v>366</v>
      </c>
      <c r="E147" t="s">
        <v>488</v>
      </c>
      <c r="F147" s="55" t="s">
        <v>367</v>
      </c>
      <c r="G147" t="s">
        <v>368</v>
      </c>
      <c r="H147" t="s">
        <v>369</v>
      </c>
      <c r="I147" s="7" t="s">
        <v>501</v>
      </c>
      <c r="J147" s="55" t="s">
        <v>371</v>
      </c>
      <c r="K147" s="6" t="str">
        <f t="shared" si="5"/>
        <v>3VA9687-0EK11</v>
      </c>
    </row>
    <row r="148" spans="1:11" x14ac:dyDescent="0.25">
      <c r="A148" s="7" t="s">
        <v>485</v>
      </c>
      <c r="B148" t="s">
        <v>486</v>
      </c>
      <c r="C148" t="s">
        <v>487</v>
      </c>
      <c r="D148" s="54" t="s">
        <v>378</v>
      </c>
      <c r="E148" t="s">
        <v>488</v>
      </c>
      <c r="F148" s="55" t="s">
        <v>379</v>
      </c>
      <c r="G148" t="s">
        <v>368</v>
      </c>
      <c r="H148" t="s">
        <v>369</v>
      </c>
      <c r="I148" s="7" t="s">
        <v>502</v>
      </c>
      <c r="J148" s="55" t="s">
        <v>381</v>
      </c>
      <c r="K148" s="6" t="str">
        <f t="shared" si="4"/>
        <v>3VA9687-0FK21</v>
      </c>
    </row>
    <row r="149" spans="1:11" x14ac:dyDescent="0.25">
      <c r="A149" s="7" t="s">
        <v>490</v>
      </c>
      <c r="B149" t="s">
        <v>491</v>
      </c>
      <c r="C149" t="s">
        <v>487</v>
      </c>
      <c r="D149" s="54" t="s">
        <v>378</v>
      </c>
      <c r="E149" t="s">
        <v>488</v>
      </c>
      <c r="F149" s="55" t="s">
        <v>379</v>
      </c>
      <c r="G149" t="s">
        <v>368</v>
      </c>
      <c r="H149" t="s">
        <v>369</v>
      </c>
      <c r="I149" s="7" t="s">
        <v>503</v>
      </c>
      <c r="J149" s="55" t="s">
        <v>381</v>
      </c>
      <c r="K149" s="6" t="str">
        <f t="shared" ref="K149:K152" si="6">HYPERLINK("https://www.novymodeion.cz/vysledky-vyhledavani?q="&amp;MID(I149,4,18),MID(I149,4,18))</f>
        <v>3VA9687-0FK21</v>
      </c>
    </row>
    <row r="150" spans="1:11" x14ac:dyDescent="0.25">
      <c r="A150" s="7" t="s">
        <v>493</v>
      </c>
      <c r="B150" t="s">
        <v>494</v>
      </c>
      <c r="C150" t="s">
        <v>487</v>
      </c>
      <c r="D150" s="54" t="s">
        <v>378</v>
      </c>
      <c r="E150" t="s">
        <v>488</v>
      </c>
      <c r="F150" s="55" t="s">
        <v>379</v>
      </c>
      <c r="G150" t="s">
        <v>368</v>
      </c>
      <c r="H150" t="s">
        <v>369</v>
      </c>
      <c r="I150" s="7" t="s">
        <v>504</v>
      </c>
      <c r="J150" s="55" t="s">
        <v>381</v>
      </c>
      <c r="K150" s="6" t="str">
        <f t="shared" si="6"/>
        <v>3VA9687-0FK21</v>
      </c>
    </row>
    <row r="151" spans="1:11" x14ac:dyDescent="0.25">
      <c r="A151" s="7" t="s">
        <v>496</v>
      </c>
      <c r="B151" t="s">
        <v>497</v>
      </c>
      <c r="C151" t="s">
        <v>487</v>
      </c>
      <c r="D151" s="54" t="s">
        <v>378</v>
      </c>
      <c r="E151" t="s">
        <v>488</v>
      </c>
      <c r="F151" s="55" t="s">
        <v>379</v>
      </c>
      <c r="G151" t="s">
        <v>368</v>
      </c>
      <c r="H151" t="s">
        <v>369</v>
      </c>
      <c r="I151" s="7" t="s">
        <v>505</v>
      </c>
      <c r="J151" s="55" t="s">
        <v>381</v>
      </c>
      <c r="K151" s="6" t="str">
        <f t="shared" si="6"/>
        <v>3VA9687-0FK21</v>
      </c>
    </row>
    <row r="152" spans="1:11" x14ac:dyDescent="0.25">
      <c r="A152" s="7" t="s">
        <v>499</v>
      </c>
      <c r="B152" t="s">
        <v>500</v>
      </c>
      <c r="C152" t="s">
        <v>487</v>
      </c>
      <c r="D152" s="54" t="s">
        <v>378</v>
      </c>
      <c r="E152" t="s">
        <v>488</v>
      </c>
      <c r="F152" s="55" t="s">
        <v>379</v>
      </c>
      <c r="G152" t="s">
        <v>368</v>
      </c>
      <c r="H152" t="s">
        <v>369</v>
      </c>
      <c r="I152" s="7" t="s">
        <v>506</v>
      </c>
      <c r="J152" s="55" t="s">
        <v>381</v>
      </c>
      <c r="K152" s="6" t="str">
        <f t="shared" si="6"/>
        <v>3VA9687-0FK21</v>
      </c>
    </row>
    <row r="153" spans="1:11" x14ac:dyDescent="0.25">
      <c r="A153" s="7" t="s">
        <v>507</v>
      </c>
      <c r="B153" t="s">
        <v>508</v>
      </c>
      <c r="C153" t="s">
        <v>487</v>
      </c>
      <c r="D153" s="54" t="s">
        <v>400</v>
      </c>
      <c r="E153" t="s">
        <v>488</v>
      </c>
      <c r="F153" s="55" t="s">
        <v>367</v>
      </c>
      <c r="G153" t="s">
        <v>368</v>
      </c>
      <c r="H153" t="s">
        <v>369</v>
      </c>
      <c r="I153" s="7" t="s">
        <v>489</v>
      </c>
      <c r="J153" s="55" t="s">
        <v>371</v>
      </c>
      <c r="K153" s="6" t="str">
        <f t="shared" si="4"/>
        <v>3VA9687-0EK11</v>
      </c>
    </row>
    <row r="154" spans="1:11" x14ac:dyDescent="0.25">
      <c r="A154" s="7" t="s">
        <v>509</v>
      </c>
      <c r="B154" t="s">
        <v>510</v>
      </c>
      <c r="C154" t="s">
        <v>487</v>
      </c>
      <c r="D154" s="54" t="s">
        <v>400</v>
      </c>
      <c r="E154" t="s">
        <v>488</v>
      </c>
      <c r="F154" s="55" t="s">
        <v>367</v>
      </c>
      <c r="G154" t="s">
        <v>368</v>
      </c>
      <c r="H154" t="s">
        <v>369</v>
      </c>
      <c r="I154" s="7" t="s">
        <v>489</v>
      </c>
      <c r="J154" s="55" t="s">
        <v>371</v>
      </c>
      <c r="K154" s="6" t="str">
        <f t="shared" si="4"/>
        <v>3VA9687-0EK11</v>
      </c>
    </row>
    <row r="155" spans="1:11" x14ac:dyDescent="0.25">
      <c r="A155" s="7" t="s">
        <v>507</v>
      </c>
      <c r="B155" t="s">
        <v>508</v>
      </c>
      <c r="C155" t="s">
        <v>487</v>
      </c>
      <c r="D155" s="54" t="s">
        <v>403</v>
      </c>
      <c r="E155" t="s">
        <v>488</v>
      </c>
      <c r="F155" s="55" t="s">
        <v>379</v>
      </c>
      <c r="G155" t="s">
        <v>368</v>
      </c>
      <c r="H155" t="s">
        <v>369</v>
      </c>
      <c r="I155" s="7" t="s">
        <v>502</v>
      </c>
      <c r="J155" s="55" t="s">
        <v>381</v>
      </c>
      <c r="K155" s="6" t="str">
        <f t="shared" si="4"/>
        <v>3VA9687-0FK21</v>
      </c>
    </row>
    <row r="156" spans="1:11" x14ac:dyDescent="0.25">
      <c r="A156" s="7" t="s">
        <v>509</v>
      </c>
      <c r="B156" t="s">
        <v>510</v>
      </c>
      <c r="C156" t="s">
        <v>487</v>
      </c>
      <c r="D156" s="54" t="s">
        <v>403</v>
      </c>
      <c r="E156" t="s">
        <v>488</v>
      </c>
      <c r="F156" s="55" t="s">
        <v>379</v>
      </c>
      <c r="G156" t="s">
        <v>368</v>
      </c>
      <c r="H156" t="s">
        <v>369</v>
      </c>
      <c r="I156" s="7" t="s">
        <v>502</v>
      </c>
      <c r="J156" s="55" t="s">
        <v>381</v>
      </c>
      <c r="K156" s="6" t="str">
        <f t="shared" si="4"/>
        <v>3VA9687-0FK21</v>
      </c>
    </row>
    <row r="157" spans="1:11" x14ac:dyDescent="0.25">
      <c r="A157" s="7" t="s">
        <v>511</v>
      </c>
      <c r="B157" t="s">
        <v>512</v>
      </c>
      <c r="C157" t="s">
        <v>487</v>
      </c>
      <c r="D157" s="54" t="s">
        <v>513</v>
      </c>
      <c r="E157" t="s">
        <v>488</v>
      </c>
      <c r="F157" s="55" t="s">
        <v>379</v>
      </c>
      <c r="G157" t="s">
        <v>368</v>
      </c>
      <c r="H157" t="s">
        <v>369</v>
      </c>
      <c r="I157" s="7" t="s">
        <v>502</v>
      </c>
      <c r="J157" s="55" t="s">
        <v>381</v>
      </c>
      <c r="K157" s="6" t="str">
        <f t="shared" si="4"/>
        <v>3VA9687-0FK21</v>
      </c>
    </row>
    <row r="158" spans="1:11" x14ac:dyDescent="0.25">
      <c r="A158" s="7" t="s">
        <v>514</v>
      </c>
      <c r="B158" t="s">
        <v>515</v>
      </c>
      <c r="C158" t="s">
        <v>487</v>
      </c>
      <c r="D158" s="54" t="s">
        <v>410</v>
      </c>
      <c r="E158" t="s">
        <v>488</v>
      </c>
      <c r="F158" s="55" t="s">
        <v>379</v>
      </c>
      <c r="G158" t="s">
        <v>368</v>
      </c>
      <c r="H158" t="s">
        <v>369</v>
      </c>
      <c r="I158" s="7" t="s">
        <v>502</v>
      </c>
      <c r="J158" s="55" t="s">
        <v>381</v>
      </c>
      <c r="K158" s="6" t="str">
        <f t="shared" si="4"/>
        <v>3VA9687-0FK21</v>
      </c>
    </row>
    <row r="159" spans="1:11" x14ac:dyDescent="0.25">
      <c r="A159" s="7" t="s">
        <v>516</v>
      </c>
      <c r="B159" t="s">
        <v>517</v>
      </c>
      <c r="C159" t="s">
        <v>487</v>
      </c>
      <c r="D159" s="54" t="s">
        <v>419</v>
      </c>
      <c r="E159" t="s">
        <v>488</v>
      </c>
      <c r="F159" s="55" t="s">
        <v>379</v>
      </c>
      <c r="G159" t="s">
        <v>368</v>
      </c>
      <c r="H159" t="s">
        <v>369</v>
      </c>
      <c r="I159" s="7" t="s">
        <v>502</v>
      </c>
      <c r="J159" s="55" t="s">
        <v>381</v>
      </c>
      <c r="K159" s="6" t="str">
        <f t="shared" si="4"/>
        <v>3VA9687-0FK21</v>
      </c>
    </row>
    <row r="160" spans="1:11" x14ac:dyDescent="0.25">
      <c r="A160" s="7" t="s">
        <v>485</v>
      </c>
      <c r="B160" t="s">
        <v>486</v>
      </c>
      <c r="C160" t="s">
        <v>201</v>
      </c>
      <c r="D160" s="54" t="s">
        <v>518</v>
      </c>
      <c r="E160" t="s">
        <v>208</v>
      </c>
      <c r="F160" t="s">
        <v>211</v>
      </c>
      <c r="G160" t="s">
        <v>211</v>
      </c>
      <c r="H160" t="s">
        <v>211</v>
      </c>
      <c r="I160" s="7" t="s">
        <v>211</v>
      </c>
      <c r="J160" t="s">
        <v>281</v>
      </c>
      <c r="K160" s="6"/>
    </row>
    <row r="161" spans="1:11" x14ac:dyDescent="0.25">
      <c r="A161" s="7" t="s">
        <v>490</v>
      </c>
      <c r="B161" t="s">
        <v>491</v>
      </c>
      <c r="C161" t="s">
        <v>201</v>
      </c>
      <c r="D161" s="54" t="s">
        <v>518</v>
      </c>
      <c r="E161" t="s">
        <v>208</v>
      </c>
      <c r="F161" t="s">
        <v>211</v>
      </c>
      <c r="G161" t="s">
        <v>211</v>
      </c>
      <c r="H161" t="s">
        <v>211</v>
      </c>
      <c r="I161" s="7" t="s">
        <v>211</v>
      </c>
      <c r="J161" t="s">
        <v>281</v>
      </c>
      <c r="K161" s="6"/>
    </row>
    <row r="162" spans="1:11" x14ac:dyDescent="0.25">
      <c r="A162" s="7" t="s">
        <v>493</v>
      </c>
      <c r="B162" t="s">
        <v>494</v>
      </c>
      <c r="C162" t="s">
        <v>201</v>
      </c>
      <c r="D162" s="54" t="s">
        <v>518</v>
      </c>
      <c r="E162" t="s">
        <v>208</v>
      </c>
      <c r="F162" t="s">
        <v>211</v>
      </c>
      <c r="G162" t="s">
        <v>211</v>
      </c>
      <c r="H162" t="s">
        <v>211</v>
      </c>
      <c r="I162" s="7" t="s">
        <v>211</v>
      </c>
      <c r="J162" t="s">
        <v>281</v>
      </c>
      <c r="K162" s="6"/>
    </row>
    <row r="163" spans="1:11" x14ac:dyDescent="0.25">
      <c r="A163" s="7" t="s">
        <v>496</v>
      </c>
      <c r="B163" t="s">
        <v>497</v>
      </c>
      <c r="C163" t="s">
        <v>201</v>
      </c>
      <c r="D163" s="54" t="s">
        <v>518</v>
      </c>
      <c r="E163" t="s">
        <v>208</v>
      </c>
      <c r="F163" t="s">
        <v>211</v>
      </c>
      <c r="G163" t="s">
        <v>211</v>
      </c>
      <c r="H163" t="s">
        <v>211</v>
      </c>
      <c r="I163" s="7" t="s">
        <v>211</v>
      </c>
      <c r="J163" t="s">
        <v>281</v>
      </c>
      <c r="K163" s="6"/>
    </row>
    <row r="164" spans="1:11" x14ac:dyDescent="0.25">
      <c r="A164" s="7" t="s">
        <v>499</v>
      </c>
      <c r="B164" t="s">
        <v>500</v>
      </c>
      <c r="C164" t="s">
        <v>201</v>
      </c>
      <c r="D164" s="54" t="s">
        <v>518</v>
      </c>
      <c r="E164" t="s">
        <v>208</v>
      </c>
      <c r="F164" t="s">
        <v>211</v>
      </c>
      <c r="G164" t="s">
        <v>211</v>
      </c>
      <c r="H164" t="s">
        <v>211</v>
      </c>
      <c r="I164" s="7" t="s">
        <v>211</v>
      </c>
      <c r="J164" t="s">
        <v>281</v>
      </c>
      <c r="K164" s="6"/>
    </row>
    <row r="165" spans="1:11" x14ac:dyDescent="0.25">
      <c r="A165" s="7" t="s">
        <v>507</v>
      </c>
      <c r="B165" t="s">
        <v>508</v>
      </c>
      <c r="C165" t="s">
        <v>201</v>
      </c>
      <c r="D165" s="54" t="s">
        <v>519</v>
      </c>
      <c r="E165" t="s">
        <v>208</v>
      </c>
      <c r="F165" t="s">
        <v>211</v>
      </c>
      <c r="G165" t="s">
        <v>211</v>
      </c>
      <c r="H165" t="s">
        <v>211</v>
      </c>
      <c r="I165" s="7" t="s">
        <v>211</v>
      </c>
      <c r="J165" t="s">
        <v>281</v>
      </c>
      <c r="K165" s="6"/>
    </row>
    <row r="166" spans="1:11" x14ac:dyDescent="0.25">
      <c r="A166" s="7" t="s">
        <v>509</v>
      </c>
      <c r="B166" t="s">
        <v>510</v>
      </c>
      <c r="C166" t="s">
        <v>201</v>
      </c>
      <c r="D166" s="54" t="s">
        <v>519</v>
      </c>
      <c r="E166" t="s">
        <v>208</v>
      </c>
      <c r="F166" t="s">
        <v>211</v>
      </c>
      <c r="G166" t="s">
        <v>211</v>
      </c>
      <c r="H166" t="s">
        <v>211</v>
      </c>
      <c r="I166" s="7" t="s">
        <v>211</v>
      </c>
      <c r="J166" t="s">
        <v>281</v>
      </c>
      <c r="K166" s="6"/>
    </row>
    <row r="167" spans="1:11" x14ac:dyDescent="0.25">
      <c r="A167" s="7" t="s">
        <v>511</v>
      </c>
      <c r="B167" t="s">
        <v>512</v>
      </c>
      <c r="C167" t="s">
        <v>201</v>
      </c>
      <c r="D167" s="54" t="s">
        <v>520</v>
      </c>
      <c r="E167" t="s">
        <v>208</v>
      </c>
      <c r="F167" t="s">
        <v>211</v>
      </c>
      <c r="G167" t="s">
        <v>211</v>
      </c>
      <c r="H167" t="s">
        <v>211</v>
      </c>
      <c r="I167" s="7" t="s">
        <v>211</v>
      </c>
      <c r="J167" t="s">
        <v>281</v>
      </c>
      <c r="K167" s="6"/>
    </row>
    <row r="168" spans="1:11" x14ac:dyDescent="0.25">
      <c r="A168" s="7" t="s">
        <v>514</v>
      </c>
      <c r="B168" t="s">
        <v>515</v>
      </c>
      <c r="C168" t="s">
        <v>201</v>
      </c>
      <c r="D168" s="54" t="s">
        <v>520</v>
      </c>
      <c r="E168" t="s">
        <v>208</v>
      </c>
      <c r="F168" t="s">
        <v>211</v>
      </c>
      <c r="G168" t="s">
        <v>211</v>
      </c>
      <c r="H168" t="s">
        <v>211</v>
      </c>
      <c r="I168" s="7" t="s">
        <v>211</v>
      </c>
      <c r="J168" t="s">
        <v>281</v>
      </c>
      <c r="K168" s="6"/>
    </row>
    <row r="169" spans="1:11" x14ac:dyDescent="0.25">
      <c r="A169" s="7" t="s">
        <v>516</v>
      </c>
      <c r="B169" t="s">
        <v>517</v>
      </c>
      <c r="C169" t="s">
        <v>201</v>
      </c>
      <c r="D169" s="54" t="s">
        <v>521</v>
      </c>
      <c r="E169" t="s">
        <v>208</v>
      </c>
      <c r="F169" t="s">
        <v>211</v>
      </c>
      <c r="G169" t="s">
        <v>211</v>
      </c>
      <c r="H169" t="s">
        <v>211</v>
      </c>
      <c r="I169" s="7" t="s">
        <v>211</v>
      </c>
      <c r="J169" t="s">
        <v>281</v>
      </c>
      <c r="K169" s="6"/>
    </row>
  </sheetData>
  <sheetProtection formatCells="0" formatColumns="0" formatRows="0" sort="0" autoFilter="0"/>
  <phoneticPr fontId="1" type="noConversion"/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3"/>
  <sheetViews>
    <sheetView workbookViewId="0">
      <pane ySplit="2" topLeftCell="A3" activePane="bottomLeft" state="frozen"/>
      <selection pane="bottomLeft" activeCell="J2" sqref="J2"/>
    </sheetView>
  </sheetViews>
  <sheetFormatPr defaultRowHeight="15" x14ac:dyDescent="0.25"/>
  <cols>
    <col min="1" max="1" width="14.5703125" bestFit="1" customWidth="1"/>
    <col min="2" max="2" width="10" bestFit="1" customWidth="1"/>
    <col min="3" max="3" width="19.7109375" bestFit="1" customWidth="1"/>
    <col min="4" max="4" width="15.85546875" bestFit="1" customWidth="1"/>
    <col min="5" max="5" width="26.85546875" bestFit="1" customWidth="1"/>
    <col min="6" max="6" width="29.28515625" bestFit="1" customWidth="1"/>
    <col min="7" max="7" width="31" bestFit="1" customWidth="1"/>
    <col min="8" max="8" width="22.42578125" bestFit="1" customWidth="1"/>
    <col min="9" max="9" width="21.7109375" customWidth="1"/>
    <col min="10" max="10" width="19.85546875" bestFit="1" customWidth="1"/>
    <col min="11" max="11" width="51.5703125" bestFit="1" customWidth="1"/>
    <col min="12" max="12" width="15.28515625" bestFit="1" customWidth="1"/>
    <col min="13" max="14" width="15.5703125" bestFit="1" customWidth="1"/>
  </cols>
  <sheetData>
    <row r="1" spans="1:14" ht="39.950000000000003" customHeight="1" x14ac:dyDescent="0.3">
      <c r="H1" s="4"/>
    </row>
    <row r="2" spans="1:14" ht="61.5" x14ac:dyDescent="0.35">
      <c r="A2" t="s">
        <v>106</v>
      </c>
      <c r="B2" t="s">
        <v>61</v>
      </c>
      <c r="C2" s="49" t="s">
        <v>107</v>
      </c>
      <c r="D2" t="s">
        <v>522</v>
      </c>
      <c r="E2" s="53" t="s">
        <v>112</v>
      </c>
      <c r="F2" t="s">
        <v>523</v>
      </c>
      <c r="G2" t="s">
        <v>117</v>
      </c>
      <c r="H2" s="4" t="s">
        <v>75</v>
      </c>
      <c r="I2" s="49" t="s">
        <v>118</v>
      </c>
      <c r="J2" s="49" t="s">
        <v>119</v>
      </c>
      <c r="K2" t="s">
        <v>120</v>
      </c>
      <c r="L2" t="s">
        <v>524</v>
      </c>
      <c r="M2" t="s">
        <v>525</v>
      </c>
      <c r="N2" t="s">
        <v>526</v>
      </c>
    </row>
    <row r="3" spans="1:14" x14ac:dyDescent="0.25">
      <c r="A3" s="7" t="s">
        <v>527</v>
      </c>
      <c r="B3" t="s">
        <v>528</v>
      </c>
      <c r="C3" t="s">
        <v>123</v>
      </c>
      <c r="D3" t="s">
        <v>134</v>
      </c>
      <c r="E3" t="s">
        <v>139</v>
      </c>
      <c r="F3" t="s">
        <v>529</v>
      </c>
      <c r="G3" s="7" t="s">
        <v>530</v>
      </c>
      <c r="L3" s="6" t="str">
        <f>HYPERLINK("https://www.novymodeion.cz/vysledky-vyhledavani?q="&amp;G3,G3)</f>
        <v>3VA9117-0HB10</v>
      </c>
      <c r="M3" s="6"/>
      <c r="N3" s="6"/>
    </row>
    <row r="4" spans="1:14" x14ac:dyDescent="0.25">
      <c r="A4" s="7" t="s">
        <v>531</v>
      </c>
      <c r="B4" t="s">
        <v>532</v>
      </c>
      <c r="C4" t="s">
        <v>123</v>
      </c>
      <c r="D4" t="s">
        <v>256</v>
      </c>
      <c r="E4" t="s">
        <v>139</v>
      </c>
      <c r="F4" t="s">
        <v>529</v>
      </c>
      <c r="G4" s="7" t="s">
        <v>530</v>
      </c>
      <c r="L4" s="6" t="str">
        <f t="shared" ref="L4:L35" si="0">HYPERLINK("https://www.novymodeion.cz/vysledky-vyhledavani?q="&amp;G4,G4)</f>
        <v>3VA9117-0HB10</v>
      </c>
      <c r="M4" s="6"/>
      <c r="N4" s="6"/>
    </row>
    <row r="5" spans="1:14" x14ac:dyDescent="0.25">
      <c r="A5" s="7" t="s">
        <v>533</v>
      </c>
      <c r="B5" t="s">
        <v>534</v>
      </c>
      <c r="C5" t="s">
        <v>123</v>
      </c>
      <c r="D5" t="s">
        <v>248</v>
      </c>
      <c r="E5" t="s">
        <v>139</v>
      </c>
      <c r="F5" t="s">
        <v>535</v>
      </c>
      <c r="G5" s="7" t="s">
        <v>536</v>
      </c>
      <c r="L5" s="6" t="str">
        <f t="shared" si="0"/>
        <v>3VA9117-0HB20</v>
      </c>
      <c r="M5" s="6"/>
      <c r="N5" s="6"/>
    </row>
    <row r="6" spans="1:14" x14ac:dyDescent="0.25">
      <c r="A6" s="7" t="s">
        <v>537</v>
      </c>
      <c r="B6" t="s">
        <v>538</v>
      </c>
      <c r="C6" t="s">
        <v>123</v>
      </c>
      <c r="D6" t="s">
        <v>354</v>
      </c>
      <c r="E6" t="s">
        <v>139</v>
      </c>
      <c r="F6" t="s">
        <v>535</v>
      </c>
      <c r="G6" s="7" t="s">
        <v>536</v>
      </c>
      <c r="L6" s="6" t="str">
        <f t="shared" si="0"/>
        <v>3VA9117-0HB20</v>
      </c>
      <c r="M6" s="6"/>
      <c r="N6" s="6"/>
    </row>
    <row r="7" spans="1:14" x14ac:dyDescent="0.25">
      <c r="A7" s="7" t="s">
        <v>539</v>
      </c>
      <c r="B7" t="s">
        <v>540</v>
      </c>
      <c r="C7" t="s">
        <v>425</v>
      </c>
      <c r="D7" t="s">
        <v>134</v>
      </c>
      <c r="E7" t="s">
        <v>426</v>
      </c>
      <c r="F7" t="s">
        <v>541</v>
      </c>
      <c r="G7" s="7" t="s">
        <v>542</v>
      </c>
      <c r="L7" s="6" t="str">
        <f t="shared" si="0"/>
        <v>3VA9257-0HA10</v>
      </c>
      <c r="M7" s="6"/>
      <c r="N7" s="6"/>
    </row>
    <row r="8" spans="1:14" x14ac:dyDescent="0.25">
      <c r="A8" s="7" t="s">
        <v>543</v>
      </c>
      <c r="B8" t="s">
        <v>544</v>
      </c>
      <c r="C8" t="s">
        <v>425</v>
      </c>
      <c r="D8" t="s">
        <v>256</v>
      </c>
      <c r="E8" t="s">
        <v>426</v>
      </c>
      <c r="F8" t="s">
        <v>541</v>
      </c>
      <c r="G8" s="7" t="s">
        <v>542</v>
      </c>
      <c r="L8" s="6" t="str">
        <f t="shared" si="0"/>
        <v>3VA9257-0HA10</v>
      </c>
      <c r="M8" s="6"/>
      <c r="N8" s="6"/>
    </row>
    <row r="9" spans="1:14" x14ac:dyDescent="0.25">
      <c r="A9" s="7" t="s">
        <v>545</v>
      </c>
      <c r="B9" t="s">
        <v>546</v>
      </c>
      <c r="C9" t="s">
        <v>425</v>
      </c>
      <c r="D9" t="s">
        <v>248</v>
      </c>
      <c r="E9" t="s">
        <v>426</v>
      </c>
      <c r="F9" t="s">
        <v>547</v>
      </c>
      <c r="G9" s="7" t="s">
        <v>548</v>
      </c>
      <c r="L9" s="6" t="str">
        <f t="shared" si="0"/>
        <v>3VA9257-0HA20</v>
      </c>
      <c r="M9" s="6"/>
      <c r="N9" s="6"/>
    </row>
    <row r="10" spans="1:14" x14ac:dyDescent="0.25">
      <c r="A10" s="7" t="s">
        <v>549</v>
      </c>
      <c r="B10" t="s">
        <v>550</v>
      </c>
      <c r="C10" t="s">
        <v>425</v>
      </c>
      <c r="D10" t="s">
        <v>261</v>
      </c>
      <c r="E10" t="s">
        <v>426</v>
      </c>
      <c r="F10" t="s">
        <v>547</v>
      </c>
      <c r="G10" s="7" t="s">
        <v>548</v>
      </c>
      <c r="L10" s="6" t="str">
        <f t="shared" si="0"/>
        <v>3VA9257-0HA20</v>
      </c>
      <c r="M10" s="6"/>
      <c r="N10" s="6"/>
    </row>
    <row r="11" spans="1:14" x14ac:dyDescent="0.25">
      <c r="A11" s="7" t="s">
        <v>551</v>
      </c>
      <c r="B11" t="s">
        <v>552</v>
      </c>
      <c r="C11" t="s">
        <v>425</v>
      </c>
      <c r="D11" t="s">
        <v>256</v>
      </c>
      <c r="E11" t="s">
        <v>426</v>
      </c>
      <c r="F11" t="s">
        <v>541</v>
      </c>
      <c r="G11" s="7" t="s">
        <v>542</v>
      </c>
      <c r="H11" t="s">
        <v>553</v>
      </c>
      <c r="L11" s="6" t="str">
        <f t="shared" si="0"/>
        <v>3VA9257-0HA10</v>
      </c>
      <c r="M11" s="6"/>
      <c r="N11" s="6"/>
    </row>
    <row r="12" spans="1:14" x14ac:dyDescent="0.25">
      <c r="A12" s="7" t="s">
        <v>554</v>
      </c>
      <c r="B12" t="s">
        <v>555</v>
      </c>
      <c r="C12" t="s">
        <v>425</v>
      </c>
      <c r="D12" t="s">
        <v>248</v>
      </c>
      <c r="E12" t="s">
        <v>426</v>
      </c>
      <c r="F12" t="s">
        <v>547</v>
      </c>
      <c r="G12" s="7" t="s">
        <v>548</v>
      </c>
      <c r="H12" t="s">
        <v>553</v>
      </c>
      <c r="L12" s="6" t="str">
        <f t="shared" si="0"/>
        <v>3VA9257-0HA20</v>
      </c>
      <c r="M12" s="6"/>
      <c r="N12" s="6"/>
    </row>
    <row r="13" spans="1:14" x14ac:dyDescent="0.25">
      <c r="A13" s="7" t="s">
        <v>556</v>
      </c>
      <c r="B13" t="s">
        <v>557</v>
      </c>
      <c r="C13" t="s">
        <v>425</v>
      </c>
      <c r="D13" t="s">
        <v>261</v>
      </c>
      <c r="E13" t="s">
        <v>426</v>
      </c>
      <c r="F13" t="s">
        <v>547</v>
      </c>
      <c r="G13" s="7" t="s">
        <v>548</v>
      </c>
      <c r="H13" t="s">
        <v>553</v>
      </c>
      <c r="L13" s="6" t="str">
        <f t="shared" si="0"/>
        <v>3VA9257-0HA20</v>
      </c>
      <c r="M13" s="6"/>
      <c r="N13" s="6"/>
    </row>
    <row r="14" spans="1:14" x14ac:dyDescent="0.25">
      <c r="A14" s="7" t="s">
        <v>539</v>
      </c>
      <c r="B14" t="s">
        <v>540</v>
      </c>
      <c r="C14" t="s">
        <v>425</v>
      </c>
      <c r="D14" t="s">
        <v>134</v>
      </c>
      <c r="E14" t="s">
        <v>442</v>
      </c>
      <c r="F14" t="s">
        <v>541</v>
      </c>
      <c r="G14" s="7" t="s">
        <v>558</v>
      </c>
      <c r="L14" s="6" t="str">
        <f t="shared" si="0"/>
        <v>3VA9267-0HA10</v>
      </c>
      <c r="M14" s="6"/>
      <c r="N14" s="6"/>
    </row>
    <row r="15" spans="1:14" x14ac:dyDescent="0.25">
      <c r="A15" s="7" t="s">
        <v>543</v>
      </c>
      <c r="B15" t="s">
        <v>544</v>
      </c>
      <c r="C15" t="s">
        <v>425</v>
      </c>
      <c r="D15" t="s">
        <v>256</v>
      </c>
      <c r="E15" t="s">
        <v>442</v>
      </c>
      <c r="F15" t="s">
        <v>541</v>
      </c>
      <c r="G15" s="7" t="s">
        <v>558</v>
      </c>
      <c r="L15" s="6" t="str">
        <f t="shared" si="0"/>
        <v>3VA9267-0HA10</v>
      </c>
      <c r="M15" s="6"/>
      <c r="N15" s="6"/>
    </row>
    <row r="16" spans="1:14" x14ac:dyDescent="0.25">
      <c r="A16" s="7" t="s">
        <v>545</v>
      </c>
      <c r="B16" t="s">
        <v>546</v>
      </c>
      <c r="C16" t="s">
        <v>425</v>
      </c>
      <c r="D16" t="s">
        <v>248</v>
      </c>
      <c r="E16" t="s">
        <v>442</v>
      </c>
      <c r="F16" t="s">
        <v>547</v>
      </c>
      <c r="G16" s="7" t="s">
        <v>559</v>
      </c>
      <c r="L16" s="6" t="str">
        <f t="shared" si="0"/>
        <v>3VA9267-0HA20</v>
      </c>
      <c r="M16" s="6"/>
      <c r="N16" s="6"/>
    </row>
    <row r="17" spans="1:14" x14ac:dyDescent="0.25">
      <c r="A17" s="7" t="s">
        <v>549</v>
      </c>
      <c r="B17" t="s">
        <v>550</v>
      </c>
      <c r="C17" t="s">
        <v>425</v>
      </c>
      <c r="D17" t="s">
        <v>261</v>
      </c>
      <c r="E17" t="s">
        <v>442</v>
      </c>
      <c r="F17" t="s">
        <v>547</v>
      </c>
      <c r="G17" s="7" t="s">
        <v>559</v>
      </c>
      <c r="L17" s="6" t="str">
        <f t="shared" si="0"/>
        <v>3VA9267-0HA20</v>
      </c>
      <c r="M17" s="6"/>
      <c r="N17" s="6"/>
    </row>
    <row r="18" spans="1:14" x14ac:dyDescent="0.25">
      <c r="A18" s="7" t="s">
        <v>551</v>
      </c>
      <c r="B18" t="s">
        <v>552</v>
      </c>
      <c r="C18" t="s">
        <v>425</v>
      </c>
      <c r="D18" t="s">
        <v>256</v>
      </c>
      <c r="E18" t="s">
        <v>442</v>
      </c>
      <c r="F18" t="s">
        <v>541</v>
      </c>
      <c r="G18" s="7" t="s">
        <v>558</v>
      </c>
      <c r="H18" t="s">
        <v>553</v>
      </c>
      <c r="L18" s="6" t="str">
        <f t="shared" si="0"/>
        <v>3VA9267-0HA10</v>
      </c>
      <c r="M18" s="6"/>
      <c r="N18" s="6"/>
    </row>
    <row r="19" spans="1:14" x14ac:dyDescent="0.25">
      <c r="A19" s="7" t="s">
        <v>554</v>
      </c>
      <c r="B19" t="s">
        <v>555</v>
      </c>
      <c r="C19" t="s">
        <v>425</v>
      </c>
      <c r="D19" t="s">
        <v>248</v>
      </c>
      <c r="E19" t="s">
        <v>442</v>
      </c>
      <c r="F19" t="s">
        <v>547</v>
      </c>
      <c r="G19" s="7" t="s">
        <v>559</v>
      </c>
      <c r="H19" t="s">
        <v>553</v>
      </c>
      <c r="L19" s="6" t="str">
        <f t="shared" si="0"/>
        <v>3VA9267-0HA20</v>
      </c>
      <c r="M19" s="6"/>
      <c r="N19" s="6"/>
    </row>
    <row r="20" spans="1:14" x14ac:dyDescent="0.25">
      <c r="A20" s="7" t="s">
        <v>556</v>
      </c>
      <c r="B20" t="s">
        <v>557</v>
      </c>
      <c r="C20" t="s">
        <v>425</v>
      </c>
      <c r="D20" t="s">
        <v>261</v>
      </c>
      <c r="E20" t="s">
        <v>442</v>
      </c>
      <c r="F20" t="s">
        <v>547</v>
      </c>
      <c r="G20" s="7" t="s">
        <v>559</v>
      </c>
      <c r="H20" t="s">
        <v>553</v>
      </c>
      <c r="L20" s="6" t="str">
        <f t="shared" si="0"/>
        <v>3VA9267-0HA20</v>
      </c>
      <c r="M20" s="6"/>
      <c r="N20" s="6"/>
    </row>
    <row r="21" spans="1:14" x14ac:dyDescent="0.25">
      <c r="A21" s="7" t="s">
        <v>539</v>
      </c>
      <c r="B21" t="s">
        <v>540</v>
      </c>
      <c r="C21" t="s">
        <v>425</v>
      </c>
      <c r="D21" t="s">
        <v>134</v>
      </c>
      <c r="E21" t="s">
        <v>442</v>
      </c>
      <c r="F21" t="s">
        <v>213</v>
      </c>
      <c r="G21" s="7" t="s">
        <v>560</v>
      </c>
      <c r="H21" t="s">
        <v>561</v>
      </c>
      <c r="L21" s="6" t="str">
        <f t="shared" si="0"/>
        <v xml:space="preserve">3VA9267-0HC10 </v>
      </c>
      <c r="M21" s="6"/>
      <c r="N21" s="6"/>
    </row>
    <row r="22" spans="1:14" x14ac:dyDescent="0.25">
      <c r="A22" s="7" t="s">
        <v>543</v>
      </c>
      <c r="B22" t="s">
        <v>544</v>
      </c>
      <c r="C22" t="s">
        <v>425</v>
      </c>
      <c r="D22" t="s">
        <v>256</v>
      </c>
      <c r="E22" t="s">
        <v>442</v>
      </c>
      <c r="F22" t="s">
        <v>562</v>
      </c>
      <c r="G22" s="7" t="s">
        <v>563</v>
      </c>
      <c r="H22" t="s">
        <v>561</v>
      </c>
      <c r="L22" s="6" t="str">
        <f t="shared" si="0"/>
        <v xml:space="preserve">3VA9267-0HC20 </v>
      </c>
      <c r="M22" s="6"/>
      <c r="N22" s="6"/>
    </row>
    <row r="23" spans="1:14" x14ac:dyDescent="0.25">
      <c r="A23" s="7" t="s">
        <v>545</v>
      </c>
      <c r="B23" t="s">
        <v>546</v>
      </c>
      <c r="C23" t="s">
        <v>425</v>
      </c>
      <c r="D23" t="s">
        <v>248</v>
      </c>
      <c r="E23" t="s">
        <v>442</v>
      </c>
      <c r="F23" t="s">
        <v>535</v>
      </c>
      <c r="G23" s="7" t="s">
        <v>564</v>
      </c>
      <c r="H23" t="s">
        <v>561</v>
      </c>
      <c r="L23" s="6" t="str">
        <f t="shared" si="0"/>
        <v xml:space="preserve">3VA9267-0HC30 </v>
      </c>
      <c r="M23" s="6"/>
      <c r="N23" s="6"/>
    </row>
    <row r="24" spans="1:14" x14ac:dyDescent="0.25">
      <c r="A24" s="7" t="s">
        <v>549</v>
      </c>
      <c r="B24" t="s">
        <v>550</v>
      </c>
      <c r="C24" t="s">
        <v>425</v>
      </c>
      <c r="D24" t="s">
        <v>261</v>
      </c>
      <c r="E24" t="s">
        <v>442</v>
      </c>
      <c r="F24" t="s">
        <v>535</v>
      </c>
      <c r="G24" s="7" t="s">
        <v>564</v>
      </c>
      <c r="H24" t="s">
        <v>561</v>
      </c>
      <c r="L24" s="6" t="str">
        <f t="shared" si="0"/>
        <v xml:space="preserve">3VA9267-0HC30 </v>
      </c>
      <c r="M24" s="6"/>
      <c r="N24" s="6"/>
    </row>
    <row r="25" spans="1:14" x14ac:dyDescent="0.25">
      <c r="A25" s="7" t="s">
        <v>551</v>
      </c>
      <c r="B25" t="s">
        <v>552</v>
      </c>
      <c r="C25" t="s">
        <v>425</v>
      </c>
      <c r="D25" t="s">
        <v>256</v>
      </c>
      <c r="E25" t="s">
        <v>442</v>
      </c>
      <c r="F25" t="s">
        <v>562</v>
      </c>
      <c r="G25" s="7" t="s">
        <v>565</v>
      </c>
      <c r="H25" t="s">
        <v>561</v>
      </c>
      <c r="L25" s="6" t="str">
        <f>HYPERLINK("https://www.novymodeion.cz/vysledky-vyhledavani?q="&amp;MID(G25,1,13),MID(G25,1,13))</f>
        <v>3VA9267-0HC20</v>
      </c>
      <c r="M25" s="6" t="str">
        <f>HYPERLINK("https://www.novymodeion.cz/vysledky-vyhledavani?q="&amp;MID(G25,17,13),MID(G25,17,13))</f>
        <v>3VA9987-0HX10</v>
      </c>
      <c r="N25" s="6"/>
    </row>
    <row r="26" spans="1:14" x14ac:dyDescent="0.25">
      <c r="A26" s="7" t="s">
        <v>554</v>
      </c>
      <c r="B26" t="s">
        <v>555</v>
      </c>
      <c r="C26" t="s">
        <v>425</v>
      </c>
      <c r="D26" t="s">
        <v>248</v>
      </c>
      <c r="E26" t="s">
        <v>442</v>
      </c>
      <c r="F26" t="s">
        <v>535</v>
      </c>
      <c r="G26" s="7" t="s">
        <v>566</v>
      </c>
      <c r="H26" t="s">
        <v>561</v>
      </c>
      <c r="L26" s="6" t="str">
        <f>HYPERLINK("https://www.novymodeion.cz/vysledky-vyhledavani?q="&amp;MID(G26,1,13),MID(G26,1,13))</f>
        <v>3VA9267-0HC30</v>
      </c>
      <c r="M26" s="6" t="str">
        <f>HYPERLINK("https://www.novymodeion.cz/vysledky-vyhledavani?q="&amp;MID(G26,17,13),MID(G26,17,13))</f>
        <v>3VA9987-0HX10</v>
      </c>
      <c r="N26" s="6"/>
    </row>
    <row r="27" spans="1:14" x14ac:dyDescent="0.25">
      <c r="A27" s="7" t="s">
        <v>556</v>
      </c>
      <c r="B27" t="s">
        <v>557</v>
      </c>
      <c r="C27" t="s">
        <v>425</v>
      </c>
      <c r="D27" t="s">
        <v>261</v>
      </c>
      <c r="E27" t="s">
        <v>442</v>
      </c>
      <c r="F27" t="s">
        <v>535</v>
      </c>
      <c r="G27" s="7" t="s">
        <v>566</v>
      </c>
      <c r="H27" t="s">
        <v>561</v>
      </c>
      <c r="L27" s="6" t="str">
        <f>HYPERLINK("https://www.novymodeion.cz/vysledky-vyhledavani?q="&amp;MID(G27,1,13),MID(G27,1,13))</f>
        <v>3VA9267-0HC30</v>
      </c>
      <c r="M27" s="6" t="str">
        <f>HYPERLINK("https://www.novymodeion.cz/vysledky-vyhledavani?q="&amp;MID(G27,17,13),MID(G27,17,13))</f>
        <v>3VA9987-0HX10</v>
      </c>
      <c r="N27" s="6"/>
    </row>
    <row r="28" spans="1:14" x14ac:dyDescent="0.25">
      <c r="A28" s="7" t="s">
        <v>567</v>
      </c>
      <c r="B28" t="s">
        <v>568</v>
      </c>
      <c r="C28" t="s">
        <v>451</v>
      </c>
      <c r="D28" t="s">
        <v>134</v>
      </c>
      <c r="E28" t="s">
        <v>452</v>
      </c>
      <c r="F28" t="s">
        <v>562</v>
      </c>
      <c r="G28" s="7" t="s">
        <v>569</v>
      </c>
      <c r="L28" s="6" t="str">
        <f t="shared" si="0"/>
        <v>3VA9467-0HA10</v>
      </c>
      <c r="M28" s="6"/>
      <c r="N28" s="6"/>
    </row>
    <row r="29" spans="1:14" x14ac:dyDescent="0.25">
      <c r="A29" s="7" t="s">
        <v>570</v>
      </c>
      <c r="B29" t="s">
        <v>571</v>
      </c>
      <c r="C29" t="s">
        <v>451</v>
      </c>
      <c r="D29" t="s">
        <v>256</v>
      </c>
      <c r="E29" t="s">
        <v>452</v>
      </c>
      <c r="F29" t="s">
        <v>562</v>
      </c>
      <c r="G29" s="7" t="s">
        <v>569</v>
      </c>
      <c r="L29" s="6" t="str">
        <f t="shared" si="0"/>
        <v>3VA9467-0HA10</v>
      </c>
      <c r="M29" s="6"/>
      <c r="N29" s="6"/>
    </row>
    <row r="30" spans="1:14" x14ac:dyDescent="0.25">
      <c r="A30" s="7" t="s">
        <v>572</v>
      </c>
      <c r="B30" t="s">
        <v>573</v>
      </c>
      <c r="C30" t="s">
        <v>451</v>
      </c>
      <c r="D30" t="s">
        <v>248</v>
      </c>
      <c r="E30" t="s">
        <v>452</v>
      </c>
      <c r="F30" t="s">
        <v>547</v>
      </c>
      <c r="G30" s="7" t="s">
        <v>574</v>
      </c>
      <c r="L30" s="6" t="str">
        <f t="shared" si="0"/>
        <v>3VA9467-0HA20</v>
      </c>
      <c r="M30" s="6"/>
      <c r="N30" s="6"/>
    </row>
    <row r="31" spans="1:14" x14ac:dyDescent="0.25">
      <c r="A31" s="7" t="s">
        <v>575</v>
      </c>
      <c r="B31" t="s">
        <v>576</v>
      </c>
      <c r="C31" t="s">
        <v>451</v>
      </c>
      <c r="D31" t="s">
        <v>577</v>
      </c>
      <c r="E31" t="s">
        <v>452</v>
      </c>
      <c r="F31" t="s">
        <v>547</v>
      </c>
      <c r="G31" s="7" t="s">
        <v>574</v>
      </c>
      <c r="L31" s="6" t="str">
        <f t="shared" si="0"/>
        <v>3VA9467-0HA20</v>
      </c>
      <c r="M31" s="6"/>
      <c r="N31" s="6"/>
    </row>
    <row r="32" spans="1:14" x14ac:dyDescent="0.25">
      <c r="A32" s="7" t="s">
        <v>578</v>
      </c>
      <c r="B32" t="s">
        <v>579</v>
      </c>
      <c r="C32" t="s">
        <v>451</v>
      </c>
      <c r="D32" t="s">
        <v>134</v>
      </c>
      <c r="E32" t="s">
        <v>452</v>
      </c>
      <c r="F32" t="s">
        <v>562</v>
      </c>
      <c r="G32" s="7" t="s">
        <v>569</v>
      </c>
      <c r="H32" t="s">
        <v>553</v>
      </c>
      <c r="L32" s="6" t="str">
        <f t="shared" si="0"/>
        <v>3VA9467-0HA10</v>
      </c>
      <c r="M32" s="6"/>
      <c r="N32" s="6"/>
    </row>
    <row r="33" spans="1:14" x14ac:dyDescent="0.25">
      <c r="A33" s="7" t="s">
        <v>580</v>
      </c>
      <c r="B33" t="s">
        <v>581</v>
      </c>
      <c r="C33" t="s">
        <v>451</v>
      </c>
      <c r="D33" t="s">
        <v>256</v>
      </c>
      <c r="E33" t="s">
        <v>452</v>
      </c>
      <c r="F33" t="s">
        <v>562</v>
      </c>
      <c r="G33" s="7" t="s">
        <v>569</v>
      </c>
      <c r="H33" t="s">
        <v>553</v>
      </c>
      <c r="L33" s="6" t="str">
        <f t="shared" si="0"/>
        <v>3VA9467-0HA10</v>
      </c>
      <c r="M33" s="6"/>
      <c r="N33" s="6"/>
    </row>
    <row r="34" spans="1:14" x14ac:dyDescent="0.25">
      <c r="A34" s="7" t="s">
        <v>582</v>
      </c>
      <c r="B34" t="s">
        <v>583</v>
      </c>
      <c r="C34" t="s">
        <v>451</v>
      </c>
      <c r="D34" t="s">
        <v>248</v>
      </c>
      <c r="E34" t="s">
        <v>452</v>
      </c>
      <c r="F34" t="s">
        <v>547</v>
      </c>
      <c r="G34" s="7" t="s">
        <v>574</v>
      </c>
      <c r="H34" t="s">
        <v>553</v>
      </c>
      <c r="L34" s="6" t="str">
        <f t="shared" si="0"/>
        <v>3VA9467-0HA20</v>
      </c>
      <c r="M34" s="6"/>
      <c r="N34" s="6"/>
    </row>
    <row r="35" spans="1:14" x14ac:dyDescent="0.25">
      <c r="A35" s="7" t="s">
        <v>584</v>
      </c>
      <c r="B35" t="s">
        <v>585</v>
      </c>
      <c r="C35" t="s">
        <v>451</v>
      </c>
      <c r="D35" t="s">
        <v>261</v>
      </c>
      <c r="E35" t="s">
        <v>452</v>
      </c>
      <c r="F35" t="s">
        <v>547</v>
      </c>
      <c r="G35" s="7" t="s">
        <v>574</v>
      </c>
      <c r="H35" t="s">
        <v>553</v>
      </c>
      <c r="L35" s="6" t="str">
        <f t="shared" si="0"/>
        <v>3VA9467-0HA20</v>
      </c>
      <c r="M35" s="6"/>
      <c r="N35" s="6"/>
    </row>
    <row r="36" spans="1:14" x14ac:dyDescent="0.25">
      <c r="A36" s="7" t="s">
        <v>586</v>
      </c>
      <c r="B36" t="s">
        <v>587</v>
      </c>
      <c r="C36" t="s">
        <v>201</v>
      </c>
      <c r="D36" t="s">
        <v>248</v>
      </c>
      <c r="E36" t="s">
        <v>488</v>
      </c>
      <c r="F36" t="s">
        <v>211</v>
      </c>
      <c r="G36" t="s">
        <v>211</v>
      </c>
      <c r="H36" t="s">
        <v>281</v>
      </c>
      <c r="L36" s="6"/>
      <c r="M36" s="6"/>
      <c r="N36" s="6"/>
    </row>
    <row r="37" spans="1:14" x14ac:dyDescent="0.25">
      <c r="A37" s="7" t="s">
        <v>588</v>
      </c>
      <c r="B37" t="s">
        <v>589</v>
      </c>
      <c r="C37" t="s">
        <v>201</v>
      </c>
      <c r="D37" t="s">
        <v>261</v>
      </c>
      <c r="E37" t="s">
        <v>488</v>
      </c>
      <c r="F37" t="s">
        <v>211</v>
      </c>
      <c r="G37" t="s">
        <v>211</v>
      </c>
      <c r="H37" t="s">
        <v>281</v>
      </c>
      <c r="L37" s="6"/>
      <c r="M37" s="6"/>
      <c r="N37" s="6"/>
    </row>
    <row r="38" spans="1:14" x14ac:dyDescent="0.25">
      <c r="A38" s="7" t="s">
        <v>590</v>
      </c>
      <c r="B38" t="s">
        <v>591</v>
      </c>
      <c r="C38" t="s">
        <v>201</v>
      </c>
      <c r="D38" t="s">
        <v>248</v>
      </c>
      <c r="E38" t="s">
        <v>488</v>
      </c>
      <c r="F38" t="s">
        <v>211</v>
      </c>
      <c r="G38" t="s">
        <v>211</v>
      </c>
      <c r="H38" t="s">
        <v>281</v>
      </c>
      <c r="L38" s="6"/>
      <c r="M38" s="6"/>
      <c r="N38" s="6"/>
    </row>
    <row r="39" spans="1:14" x14ac:dyDescent="0.25">
      <c r="A39" s="7" t="s">
        <v>592</v>
      </c>
      <c r="B39" t="s">
        <v>593</v>
      </c>
      <c r="C39" t="s">
        <v>201</v>
      </c>
      <c r="D39" t="s">
        <v>261</v>
      </c>
      <c r="E39" t="s">
        <v>488</v>
      </c>
      <c r="F39" t="s">
        <v>211</v>
      </c>
      <c r="G39" t="s">
        <v>211</v>
      </c>
      <c r="H39" t="s">
        <v>281</v>
      </c>
      <c r="L39" s="6"/>
      <c r="M39" s="6"/>
      <c r="N39" s="6"/>
    </row>
    <row r="40" spans="1:14" x14ac:dyDescent="0.25">
      <c r="A40" s="7" t="s">
        <v>586</v>
      </c>
      <c r="B40" t="s">
        <v>587</v>
      </c>
      <c r="C40" t="s">
        <v>201</v>
      </c>
      <c r="D40" t="s">
        <v>248</v>
      </c>
      <c r="E40" t="s">
        <v>208</v>
      </c>
      <c r="F40" t="s">
        <v>594</v>
      </c>
      <c r="G40" s="4" t="s">
        <v>595</v>
      </c>
      <c r="I40" s="7" t="s">
        <v>596</v>
      </c>
      <c r="J40" s="7" t="s">
        <v>211</v>
      </c>
      <c r="K40" s="7" t="s">
        <v>597</v>
      </c>
      <c r="L40" s="6" t="str">
        <f>HYPERLINK("https://www.novymodeion.cz/vysledky-vyhledavani?q="&amp;MID(K40,1,13),MID(K40,1,13))</f>
        <v>3VW9011-0AF03</v>
      </c>
      <c r="M40" s="6" t="str">
        <f>HYPERLINK("https://www.novymodeion.cz/vysledky-vyhledavani?q="&amp;MID(K40,20,13),MID(K40,20,13))</f>
        <v>3VW9011-0AD05</v>
      </c>
      <c r="N40" s="6"/>
    </row>
    <row r="41" spans="1:14" x14ac:dyDescent="0.25">
      <c r="A41" s="7" t="s">
        <v>588</v>
      </c>
      <c r="B41" t="s">
        <v>589</v>
      </c>
      <c r="C41" t="s">
        <v>201</v>
      </c>
      <c r="D41" t="s">
        <v>261</v>
      </c>
      <c r="E41" t="s">
        <v>208</v>
      </c>
      <c r="F41" t="s">
        <v>358</v>
      </c>
      <c r="G41" s="4" t="s">
        <v>595</v>
      </c>
      <c r="I41" s="7" t="s">
        <v>598</v>
      </c>
      <c r="J41" s="7" t="s">
        <v>211</v>
      </c>
      <c r="K41" s="7" t="s">
        <v>599</v>
      </c>
      <c r="L41" s="6" t="str">
        <f t="shared" ref="L41:L43" si="1">HYPERLINK("https://www.novymodeion.cz/vysledky-vyhledavani?q="&amp;MID(K41,1,13),MID(K41,1,13))</f>
        <v>3VW9011-0AF04</v>
      </c>
      <c r="M41" s="6" t="str">
        <f>HYPERLINK("https://www.novymodeion.cz/vysledky-vyhledavani?q="&amp;MID(K41,20,13),MID(K41,20,13))</f>
        <v>3VW9011-0AD07</v>
      </c>
      <c r="N41" s="6"/>
    </row>
    <row r="42" spans="1:14" x14ac:dyDescent="0.25">
      <c r="A42" s="7" t="s">
        <v>590</v>
      </c>
      <c r="B42" t="s">
        <v>591</v>
      </c>
      <c r="C42" t="s">
        <v>201</v>
      </c>
      <c r="D42" t="s">
        <v>248</v>
      </c>
      <c r="E42" t="s">
        <v>208</v>
      </c>
      <c r="F42" t="s">
        <v>594</v>
      </c>
      <c r="G42" s="4" t="s">
        <v>595</v>
      </c>
      <c r="I42" s="7" t="s">
        <v>596</v>
      </c>
      <c r="J42" s="9" t="s">
        <v>600</v>
      </c>
      <c r="K42" s="7" t="s">
        <v>601</v>
      </c>
      <c r="L42" s="6" t="str">
        <f t="shared" si="1"/>
        <v>3VW9011-0AF03</v>
      </c>
      <c r="M42" s="6" t="str">
        <f>HYPERLINK("https://www.novymodeion.cz/vysledky-vyhledavani?q="&amp;MID(K42,20,13),MID(K42,20,13))</f>
        <v>3VW9011-0AD05</v>
      </c>
      <c r="N42" s="6" t="str">
        <f>HYPERLINK("https://www.novymodeion.cz/vysledky-vyhledavani?q="&amp;MID(K42,36,13),MID(K42,36,13))</f>
        <v>3VW9011-0AH07</v>
      </c>
    </row>
    <row r="43" spans="1:14" x14ac:dyDescent="0.25">
      <c r="A43" s="7" t="s">
        <v>592</v>
      </c>
      <c r="B43" t="s">
        <v>593</v>
      </c>
      <c r="C43" t="s">
        <v>201</v>
      </c>
      <c r="D43" t="s">
        <v>261</v>
      </c>
      <c r="E43" t="s">
        <v>208</v>
      </c>
      <c r="F43" t="s">
        <v>358</v>
      </c>
      <c r="G43" s="4" t="s">
        <v>595</v>
      </c>
      <c r="I43" s="7" t="s">
        <v>598</v>
      </c>
      <c r="J43" s="9" t="s">
        <v>600</v>
      </c>
      <c r="K43" s="7" t="s">
        <v>602</v>
      </c>
      <c r="L43" s="6" t="str">
        <f t="shared" si="1"/>
        <v>3VW9011-0AF04</v>
      </c>
      <c r="M43" s="6" t="str">
        <f>HYPERLINK("https://www.novymodeion.cz/vysledky-vyhledavani?q="&amp;MID(K43,20,13),MID(K43,20,13))</f>
        <v>3VW9011-0AD07</v>
      </c>
      <c r="N43" s="6" t="str">
        <f>HYPERLINK("https://www.novymodeion.cz/vysledky-vyhledavani?q="&amp;MID(K43,36,13),MID(K43,36,13))</f>
        <v>3VW9011-0AH07</v>
      </c>
    </row>
  </sheetData>
  <sheetProtection sheet="1" objects="1" scenarios="1" formatCells="0" formatColumns="0" formatRows="0" sort="0" autoFilter="0"/>
  <phoneticPr fontId="1" type="noConversion"/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2"/>
  <sheetViews>
    <sheetView workbookViewId="0">
      <pane ySplit="2" topLeftCell="A3" activePane="bottomLeft" state="frozen"/>
      <selection pane="bottomLeft" activeCell="L219" sqref="L219"/>
    </sheetView>
  </sheetViews>
  <sheetFormatPr defaultRowHeight="15" x14ac:dyDescent="0.25"/>
  <cols>
    <col min="1" max="1" width="14.140625" customWidth="1"/>
    <col min="2" max="2" width="10" bestFit="1" customWidth="1"/>
    <col min="3" max="3" width="19.7109375" bestFit="1" customWidth="1"/>
    <col min="4" max="4" width="35" bestFit="1" customWidth="1"/>
    <col min="5" max="5" width="23.85546875" bestFit="1" customWidth="1"/>
    <col min="6" max="6" width="26.85546875" bestFit="1" customWidth="1"/>
    <col min="7" max="7" width="30.28515625" bestFit="1" customWidth="1"/>
    <col min="8" max="8" width="23.85546875" bestFit="1" customWidth="1"/>
    <col min="9" max="9" width="27.42578125" bestFit="1" customWidth="1"/>
    <col min="10" max="10" width="22" bestFit="1" customWidth="1"/>
    <col min="11" max="11" width="17.42578125" bestFit="1" customWidth="1"/>
    <col min="12" max="12" width="44.42578125" bestFit="1" customWidth="1"/>
    <col min="13" max="13" width="21.7109375" customWidth="1"/>
    <col min="14" max="14" width="16.140625" customWidth="1"/>
    <col min="15" max="15" width="17.28515625" bestFit="1" customWidth="1"/>
    <col min="16" max="16" width="14.42578125" bestFit="1" customWidth="1"/>
  </cols>
  <sheetData>
    <row r="1" spans="1:16" ht="39.950000000000003" customHeight="1" x14ac:dyDescent="0.3">
      <c r="L1" s="4"/>
    </row>
    <row r="2" spans="1:16" ht="75" x14ac:dyDescent="0.25">
      <c r="A2" s="55" t="s">
        <v>106</v>
      </c>
      <c r="B2" t="s">
        <v>61</v>
      </c>
      <c r="C2" s="49" t="s">
        <v>107</v>
      </c>
      <c r="D2" t="s">
        <v>603</v>
      </c>
      <c r="E2" s="49" t="s">
        <v>604</v>
      </c>
      <c r="F2" s="53" t="s">
        <v>112</v>
      </c>
      <c r="G2" t="s">
        <v>113</v>
      </c>
      <c r="H2" s="49" t="s">
        <v>605</v>
      </c>
      <c r="I2" s="49" t="s">
        <v>606</v>
      </c>
      <c r="J2" s="49" t="s">
        <v>607</v>
      </c>
      <c r="K2" t="s">
        <v>74</v>
      </c>
      <c r="L2" s="4" t="s">
        <v>75</v>
      </c>
      <c r="M2" s="49" t="s">
        <v>118</v>
      </c>
      <c r="N2" s="49" t="s">
        <v>119</v>
      </c>
      <c r="O2" t="s">
        <v>120</v>
      </c>
      <c r="P2" t="s">
        <v>524</v>
      </c>
    </row>
    <row r="3" spans="1:16" x14ac:dyDescent="0.25">
      <c r="A3" s="7" t="s">
        <v>608</v>
      </c>
      <c r="B3" t="s">
        <v>609</v>
      </c>
      <c r="C3" t="s">
        <v>123</v>
      </c>
      <c r="D3" t="s">
        <v>610</v>
      </c>
      <c r="E3" t="s">
        <v>611</v>
      </c>
      <c r="F3" t="s">
        <v>139</v>
      </c>
      <c r="G3" t="s">
        <v>610</v>
      </c>
      <c r="H3" t="s">
        <v>612</v>
      </c>
      <c r="I3" t="s">
        <v>613</v>
      </c>
      <c r="J3" t="s">
        <v>614</v>
      </c>
      <c r="K3" s="7" t="s">
        <v>615</v>
      </c>
      <c r="P3" s="6" t="str">
        <f>HYPERLINK("https://www.novymodeion.cz/vysledky-vyhledavani?q="&amp;K3,K3)</f>
        <v>3VA9153-0JA11</v>
      </c>
    </row>
    <row r="4" spans="1:16" x14ac:dyDescent="0.25">
      <c r="A4" s="7" t="s">
        <v>616</v>
      </c>
      <c r="B4" t="s">
        <v>617</v>
      </c>
      <c r="C4" t="s">
        <v>123</v>
      </c>
      <c r="D4" t="s">
        <v>618</v>
      </c>
      <c r="E4" t="s">
        <v>611</v>
      </c>
      <c r="F4" t="s">
        <v>139</v>
      </c>
      <c r="G4" t="s">
        <v>619</v>
      </c>
      <c r="H4" t="s">
        <v>612</v>
      </c>
      <c r="I4" t="s">
        <v>613</v>
      </c>
      <c r="J4" t="s">
        <v>614</v>
      </c>
      <c r="K4" s="7" t="s">
        <v>620</v>
      </c>
      <c r="P4" s="6" t="str">
        <f t="shared" ref="P4:P67" si="0">HYPERLINK("https://www.novymodeion.cz/vysledky-vyhledavani?q="&amp;K4,K4)</f>
        <v>3VA9154-0JA11</v>
      </c>
    </row>
    <row r="5" spans="1:16" x14ac:dyDescent="0.25">
      <c r="A5" s="7" t="s">
        <v>621</v>
      </c>
      <c r="B5" t="s">
        <v>622</v>
      </c>
      <c r="C5" t="s">
        <v>425</v>
      </c>
      <c r="D5" t="s">
        <v>610</v>
      </c>
      <c r="E5" t="s">
        <v>623</v>
      </c>
      <c r="F5" t="s">
        <v>426</v>
      </c>
      <c r="G5" t="s">
        <v>610</v>
      </c>
      <c r="H5" t="s">
        <v>624</v>
      </c>
      <c r="I5" t="s">
        <v>625</v>
      </c>
      <c r="J5" t="s">
        <v>614</v>
      </c>
      <c r="K5" s="7" t="s">
        <v>626</v>
      </c>
      <c r="P5" s="6" t="str">
        <f t="shared" si="0"/>
        <v>3VA9253-0JA11</v>
      </c>
    </row>
    <row r="6" spans="1:16" x14ac:dyDescent="0.25">
      <c r="A6" s="7" t="s">
        <v>621</v>
      </c>
      <c r="B6" t="s">
        <v>622</v>
      </c>
      <c r="C6" t="s">
        <v>425</v>
      </c>
      <c r="D6" t="s">
        <v>610</v>
      </c>
      <c r="E6" t="s">
        <v>623</v>
      </c>
      <c r="F6" t="s">
        <v>426</v>
      </c>
      <c r="G6" t="s">
        <v>610</v>
      </c>
      <c r="H6" t="s">
        <v>627</v>
      </c>
      <c r="I6" t="s">
        <v>625</v>
      </c>
      <c r="J6" t="s">
        <v>614</v>
      </c>
      <c r="K6" s="7" t="s">
        <v>628</v>
      </c>
      <c r="P6" s="6" t="str">
        <f t="shared" si="0"/>
        <v>3VA9253-0JA12</v>
      </c>
    </row>
    <row r="7" spans="1:16" x14ac:dyDescent="0.25">
      <c r="A7" s="7" t="s">
        <v>621</v>
      </c>
      <c r="B7" t="s">
        <v>622</v>
      </c>
      <c r="C7" t="s">
        <v>425</v>
      </c>
      <c r="D7" t="s">
        <v>610</v>
      </c>
      <c r="E7" t="s">
        <v>623</v>
      </c>
      <c r="F7" t="s">
        <v>442</v>
      </c>
      <c r="G7" t="s">
        <v>610</v>
      </c>
      <c r="H7" t="s">
        <v>624</v>
      </c>
      <c r="I7" t="s">
        <v>625</v>
      </c>
      <c r="J7" t="s">
        <v>614</v>
      </c>
      <c r="K7" s="7" t="s">
        <v>629</v>
      </c>
      <c r="P7" s="6" t="str">
        <f t="shared" si="0"/>
        <v>3VA9163-0JA11</v>
      </c>
    </row>
    <row r="8" spans="1:16" x14ac:dyDescent="0.25">
      <c r="A8" s="7" t="s">
        <v>621</v>
      </c>
      <c r="B8" t="s">
        <v>622</v>
      </c>
      <c r="C8" t="s">
        <v>425</v>
      </c>
      <c r="D8" t="s">
        <v>610</v>
      </c>
      <c r="E8" t="s">
        <v>623</v>
      </c>
      <c r="F8" t="s">
        <v>442</v>
      </c>
      <c r="G8" t="s">
        <v>610</v>
      </c>
      <c r="H8" t="s">
        <v>630</v>
      </c>
      <c r="I8" t="s">
        <v>625</v>
      </c>
      <c r="J8" t="s">
        <v>614</v>
      </c>
      <c r="K8" s="7" t="s">
        <v>631</v>
      </c>
      <c r="P8" s="6" t="str">
        <f t="shared" si="0"/>
        <v>3VA9263-0JA12</v>
      </c>
    </row>
    <row r="9" spans="1:16" x14ac:dyDescent="0.25">
      <c r="A9" s="7" t="s">
        <v>632</v>
      </c>
      <c r="B9" t="s">
        <v>633</v>
      </c>
      <c r="C9" t="s">
        <v>451</v>
      </c>
      <c r="D9" t="s">
        <v>610</v>
      </c>
      <c r="E9" t="s">
        <v>634</v>
      </c>
      <c r="F9" t="s">
        <v>452</v>
      </c>
      <c r="G9" t="s">
        <v>610</v>
      </c>
      <c r="H9" t="s">
        <v>635</v>
      </c>
      <c r="I9" t="s">
        <v>625</v>
      </c>
      <c r="J9" t="s">
        <v>614</v>
      </c>
      <c r="K9" s="7" t="s">
        <v>636</v>
      </c>
      <c r="L9" t="s">
        <v>637</v>
      </c>
      <c r="P9" s="6" t="str">
        <f t="shared" si="0"/>
        <v>3VA9483-0JA13</v>
      </c>
    </row>
    <row r="10" spans="1:16" x14ac:dyDescent="0.25">
      <c r="A10" s="7" t="s">
        <v>638</v>
      </c>
      <c r="B10" t="s">
        <v>639</v>
      </c>
      <c r="C10" t="s">
        <v>425</v>
      </c>
      <c r="D10" t="s">
        <v>618</v>
      </c>
      <c r="E10" t="s">
        <v>623</v>
      </c>
      <c r="F10" t="s">
        <v>426</v>
      </c>
      <c r="G10" t="s">
        <v>619</v>
      </c>
      <c r="H10" t="s">
        <v>627</v>
      </c>
      <c r="I10" t="s">
        <v>625</v>
      </c>
      <c r="J10" t="s">
        <v>614</v>
      </c>
      <c r="K10" s="7" t="s">
        <v>640</v>
      </c>
      <c r="P10" s="6" t="str">
        <f t="shared" si="0"/>
        <v>3VA9254-0JA12</v>
      </c>
    </row>
    <row r="11" spans="1:16" x14ac:dyDescent="0.25">
      <c r="A11" s="7" t="s">
        <v>638</v>
      </c>
      <c r="B11" t="s">
        <v>639</v>
      </c>
      <c r="C11" t="s">
        <v>425</v>
      </c>
      <c r="D11" t="s">
        <v>618</v>
      </c>
      <c r="E11" t="s">
        <v>623</v>
      </c>
      <c r="F11" t="s">
        <v>442</v>
      </c>
      <c r="G11" t="s">
        <v>619</v>
      </c>
      <c r="H11" t="s">
        <v>624</v>
      </c>
      <c r="I11" t="s">
        <v>625</v>
      </c>
      <c r="J11" t="s">
        <v>614</v>
      </c>
      <c r="K11" s="7" t="s">
        <v>641</v>
      </c>
      <c r="P11" s="6" t="str">
        <f t="shared" si="0"/>
        <v>3VA9164-0JA11</v>
      </c>
    </row>
    <row r="12" spans="1:16" x14ac:dyDescent="0.25">
      <c r="A12" s="7" t="s">
        <v>638</v>
      </c>
      <c r="B12" t="s">
        <v>639</v>
      </c>
      <c r="C12" t="s">
        <v>425</v>
      </c>
      <c r="D12" t="s">
        <v>618</v>
      </c>
      <c r="E12" t="s">
        <v>623</v>
      </c>
      <c r="F12" t="s">
        <v>442</v>
      </c>
      <c r="G12" t="s">
        <v>619</v>
      </c>
      <c r="H12" t="s">
        <v>630</v>
      </c>
      <c r="I12" t="s">
        <v>625</v>
      </c>
      <c r="J12" t="s">
        <v>614</v>
      </c>
      <c r="K12" s="7" t="s">
        <v>642</v>
      </c>
      <c r="P12" s="6" t="str">
        <f t="shared" si="0"/>
        <v>3VA9264-0JA12</v>
      </c>
    </row>
    <row r="13" spans="1:16" x14ac:dyDescent="0.25">
      <c r="A13" s="7" t="s">
        <v>643</v>
      </c>
      <c r="B13" t="s">
        <v>644</v>
      </c>
      <c r="C13" t="s">
        <v>451</v>
      </c>
      <c r="D13" t="s">
        <v>618</v>
      </c>
      <c r="E13" t="s">
        <v>634</v>
      </c>
      <c r="F13" t="s">
        <v>452</v>
      </c>
      <c r="G13" t="s">
        <v>619</v>
      </c>
      <c r="H13" t="s">
        <v>635</v>
      </c>
      <c r="I13" t="s">
        <v>625</v>
      </c>
      <c r="J13" t="s">
        <v>614</v>
      </c>
      <c r="K13" s="7" t="s">
        <v>645</v>
      </c>
      <c r="L13" t="s">
        <v>637</v>
      </c>
      <c r="P13" s="6" t="str">
        <f t="shared" si="0"/>
        <v>3VA9484-0JA13</v>
      </c>
    </row>
    <row r="14" spans="1:16" ht="45" x14ac:dyDescent="0.25">
      <c r="A14" s="7" t="s">
        <v>646</v>
      </c>
      <c r="B14" t="s">
        <v>647</v>
      </c>
      <c r="C14" t="s">
        <v>425</v>
      </c>
      <c r="D14" s="49" t="s">
        <v>648</v>
      </c>
      <c r="E14" t="s">
        <v>649</v>
      </c>
      <c r="F14" t="s">
        <v>426</v>
      </c>
      <c r="G14" t="s">
        <v>648</v>
      </c>
      <c r="H14" t="s">
        <v>650</v>
      </c>
      <c r="I14" t="s">
        <v>625</v>
      </c>
      <c r="J14" t="s">
        <v>614</v>
      </c>
      <c r="K14" s="7" t="s">
        <v>651</v>
      </c>
      <c r="P14" s="6" t="str">
        <f t="shared" si="0"/>
        <v>3VA9253-0JB12</v>
      </c>
    </row>
    <row r="15" spans="1:16" ht="45" x14ac:dyDescent="0.25">
      <c r="A15" s="7" t="s">
        <v>646</v>
      </c>
      <c r="B15" t="s">
        <v>647</v>
      </c>
      <c r="C15" t="s">
        <v>425</v>
      </c>
      <c r="D15" s="49" t="s">
        <v>648</v>
      </c>
      <c r="E15" t="s">
        <v>649</v>
      </c>
      <c r="F15" t="s">
        <v>426</v>
      </c>
      <c r="G15" t="s">
        <v>648</v>
      </c>
      <c r="H15" t="s">
        <v>650</v>
      </c>
      <c r="I15" t="s">
        <v>625</v>
      </c>
      <c r="J15" t="s">
        <v>652</v>
      </c>
      <c r="K15" s="7" t="s">
        <v>653</v>
      </c>
      <c r="P15" s="6" t="str">
        <f t="shared" si="0"/>
        <v>3VA9253-0JG12</v>
      </c>
    </row>
    <row r="16" spans="1:16" ht="45" x14ac:dyDescent="0.25">
      <c r="A16" s="7" t="s">
        <v>654</v>
      </c>
      <c r="B16" t="s">
        <v>655</v>
      </c>
      <c r="C16" t="s">
        <v>425</v>
      </c>
      <c r="D16" s="49" t="s">
        <v>648</v>
      </c>
      <c r="E16" t="s">
        <v>656</v>
      </c>
      <c r="F16" t="s">
        <v>426</v>
      </c>
      <c r="G16" t="s">
        <v>648</v>
      </c>
      <c r="H16" t="s">
        <v>657</v>
      </c>
      <c r="I16" t="s">
        <v>658</v>
      </c>
      <c r="J16" t="s">
        <v>614</v>
      </c>
      <c r="K16" s="7" t="s">
        <v>659</v>
      </c>
      <c r="L16" t="s">
        <v>660</v>
      </c>
      <c r="P16" s="6" t="str">
        <f t="shared" si="0"/>
        <v>3VA9213-0JJ13</v>
      </c>
    </row>
    <row r="17" spans="1:16" ht="45" x14ac:dyDescent="0.25">
      <c r="A17" s="7" t="s">
        <v>654</v>
      </c>
      <c r="B17" t="s">
        <v>655</v>
      </c>
      <c r="C17" t="s">
        <v>425</v>
      </c>
      <c r="D17" s="49" t="s">
        <v>648</v>
      </c>
      <c r="E17" t="s">
        <v>656</v>
      </c>
      <c r="F17" t="s">
        <v>426</v>
      </c>
      <c r="G17" t="s">
        <v>648</v>
      </c>
      <c r="H17" t="s">
        <v>657</v>
      </c>
      <c r="I17" t="s">
        <v>658</v>
      </c>
      <c r="J17" t="s">
        <v>652</v>
      </c>
      <c r="K17" s="7" t="s">
        <v>661</v>
      </c>
      <c r="L17" t="s">
        <v>660</v>
      </c>
      <c r="P17" s="6" t="str">
        <f t="shared" si="0"/>
        <v>3VA9213-0JC13</v>
      </c>
    </row>
    <row r="18" spans="1:16" ht="45" x14ac:dyDescent="0.25">
      <c r="A18" s="7" t="s">
        <v>654</v>
      </c>
      <c r="B18" t="s">
        <v>655</v>
      </c>
      <c r="C18" t="s">
        <v>425</v>
      </c>
      <c r="D18" s="49" t="s">
        <v>648</v>
      </c>
      <c r="E18" t="s">
        <v>656</v>
      </c>
      <c r="F18" t="s">
        <v>426</v>
      </c>
      <c r="G18" t="s">
        <v>648</v>
      </c>
      <c r="H18" t="s">
        <v>657</v>
      </c>
      <c r="I18" t="s">
        <v>662</v>
      </c>
      <c r="J18" t="s">
        <v>652</v>
      </c>
      <c r="K18" s="7" t="s">
        <v>663</v>
      </c>
      <c r="L18" t="s">
        <v>660</v>
      </c>
      <c r="P18" s="6" t="str">
        <f t="shared" si="0"/>
        <v>3VA9253-0JC13</v>
      </c>
    </row>
    <row r="19" spans="1:16" ht="45" x14ac:dyDescent="0.25">
      <c r="A19" s="7" t="s">
        <v>646</v>
      </c>
      <c r="B19" t="s">
        <v>647</v>
      </c>
      <c r="C19" t="s">
        <v>425</v>
      </c>
      <c r="D19" s="49" t="s">
        <v>648</v>
      </c>
      <c r="E19" t="s">
        <v>649</v>
      </c>
      <c r="F19" t="s">
        <v>442</v>
      </c>
      <c r="G19" t="s">
        <v>648</v>
      </c>
      <c r="H19" t="s">
        <v>650</v>
      </c>
      <c r="I19" t="s">
        <v>625</v>
      </c>
      <c r="J19" t="s">
        <v>614</v>
      </c>
      <c r="K19" s="7" t="s">
        <v>664</v>
      </c>
      <c r="P19" s="6" t="str">
        <f t="shared" si="0"/>
        <v>3VA9263-0JB12</v>
      </c>
    </row>
    <row r="20" spans="1:16" ht="45" x14ac:dyDescent="0.25">
      <c r="A20" s="7" t="s">
        <v>646</v>
      </c>
      <c r="B20" t="s">
        <v>647</v>
      </c>
      <c r="C20" t="s">
        <v>425</v>
      </c>
      <c r="D20" s="49" t="s">
        <v>648</v>
      </c>
      <c r="E20" t="s">
        <v>649</v>
      </c>
      <c r="F20" t="s">
        <v>442</v>
      </c>
      <c r="G20" t="s">
        <v>648</v>
      </c>
      <c r="H20" t="s">
        <v>650</v>
      </c>
      <c r="I20" t="s">
        <v>625</v>
      </c>
      <c r="J20" t="s">
        <v>652</v>
      </c>
      <c r="K20" s="7" t="s">
        <v>665</v>
      </c>
      <c r="P20" s="6" t="str">
        <f t="shared" si="0"/>
        <v>3VA9263-0JG12</v>
      </c>
    </row>
    <row r="21" spans="1:16" ht="45" x14ac:dyDescent="0.25">
      <c r="A21" s="7" t="s">
        <v>654</v>
      </c>
      <c r="B21" t="s">
        <v>655</v>
      </c>
      <c r="C21" t="s">
        <v>425</v>
      </c>
      <c r="D21" s="49" t="s">
        <v>648</v>
      </c>
      <c r="E21" t="s">
        <v>656</v>
      </c>
      <c r="F21" t="s">
        <v>442</v>
      </c>
      <c r="G21" t="s">
        <v>648</v>
      </c>
      <c r="H21" t="s">
        <v>657</v>
      </c>
      <c r="I21" t="s">
        <v>658</v>
      </c>
      <c r="J21" t="s">
        <v>614</v>
      </c>
      <c r="K21" s="7" t="s">
        <v>666</v>
      </c>
      <c r="L21" t="s">
        <v>660</v>
      </c>
      <c r="P21" s="6" t="str">
        <f t="shared" si="0"/>
        <v>3VA9223-0JJ13</v>
      </c>
    </row>
    <row r="22" spans="1:16" ht="45" x14ac:dyDescent="0.25">
      <c r="A22" s="7" t="s">
        <v>654</v>
      </c>
      <c r="B22" t="s">
        <v>655</v>
      </c>
      <c r="C22" t="s">
        <v>425</v>
      </c>
      <c r="D22" s="49" t="s">
        <v>648</v>
      </c>
      <c r="E22" t="s">
        <v>656</v>
      </c>
      <c r="F22" t="s">
        <v>442</v>
      </c>
      <c r="G22" t="s">
        <v>648</v>
      </c>
      <c r="H22" t="s">
        <v>657</v>
      </c>
      <c r="I22" t="s">
        <v>658</v>
      </c>
      <c r="J22" t="s">
        <v>652</v>
      </c>
      <c r="K22" s="7" t="s">
        <v>667</v>
      </c>
      <c r="L22" t="s">
        <v>660</v>
      </c>
      <c r="P22" s="6" t="str">
        <f t="shared" si="0"/>
        <v>3VA9223-0JC13</v>
      </c>
    </row>
    <row r="23" spans="1:16" ht="45" x14ac:dyDescent="0.25">
      <c r="A23" s="7" t="s">
        <v>654</v>
      </c>
      <c r="B23" t="s">
        <v>655</v>
      </c>
      <c r="C23" t="s">
        <v>425</v>
      </c>
      <c r="D23" s="49" t="s">
        <v>648</v>
      </c>
      <c r="E23" t="s">
        <v>656</v>
      </c>
      <c r="F23" t="s">
        <v>442</v>
      </c>
      <c r="G23" t="s">
        <v>648</v>
      </c>
      <c r="H23" t="s">
        <v>657</v>
      </c>
      <c r="I23" t="s">
        <v>662</v>
      </c>
      <c r="J23" t="s">
        <v>652</v>
      </c>
      <c r="K23" s="7" t="s">
        <v>668</v>
      </c>
      <c r="L23" t="s">
        <v>660</v>
      </c>
      <c r="P23" s="6" t="str">
        <f t="shared" si="0"/>
        <v>3VA9263-0JC13</v>
      </c>
    </row>
    <row r="24" spans="1:16" ht="45" x14ac:dyDescent="0.25">
      <c r="A24" s="7" t="s">
        <v>669</v>
      </c>
      <c r="B24" t="s">
        <v>670</v>
      </c>
      <c r="C24" t="s">
        <v>451</v>
      </c>
      <c r="D24" s="49" t="s">
        <v>648</v>
      </c>
      <c r="E24" t="s">
        <v>656</v>
      </c>
      <c r="F24" t="s">
        <v>452</v>
      </c>
      <c r="G24" t="s">
        <v>648</v>
      </c>
      <c r="H24" t="s">
        <v>671</v>
      </c>
      <c r="I24" t="s">
        <v>625</v>
      </c>
      <c r="J24" t="s">
        <v>614</v>
      </c>
      <c r="K24" s="7" t="s">
        <v>672</v>
      </c>
      <c r="L24" t="s">
        <v>673</v>
      </c>
      <c r="P24" s="6" t="str">
        <f t="shared" si="0"/>
        <v>3VA9383-0JB13</v>
      </c>
    </row>
    <row r="25" spans="1:16" ht="45" x14ac:dyDescent="0.25">
      <c r="A25" s="7" t="s">
        <v>669</v>
      </c>
      <c r="B25" t="s">
        <v>670</v>
      </c>
      <c r="C25" t="s">
        <v>451</v>
      </c>
      <c r="D25" s="49" t="s">
        <v>648</v>
      </c>
      <c r="E25" t="s">
        <v>656</v>
      </c>
      <c r="F25" t="s">
        <v>452</v>
      </c>
      <c r="G25" t="s">
        <v>648</v>
      </c>
      <c r="H25" t="s">
        <v>671</v>
      </c>
      <c r="I25" t="s">
        <v>625</v>
      </c>
      <c r="J25" t="s">
        <v>652</v>
      </c>
      <c r="K25" s="7" t="s">
        <v>674</v>
      </c>
      <c r="L25" t="s">
        <v>673</v>
      </c>
      <c r="P25" s="6" t="str">
        <f t="shared" si="0"/>
        <v>3VA9383-0JG13</v>
      </c>
    </row>
    <row r="26" spans="1:16" ht="45" x14ac:dyDescent="0.25">
      <c r="A26" s="7" t="s">
        <v>675</v>
      </c>
      <c r="B26" t="s">
        <v>676</v>
      </c>
      <c r="C26" t="s">
        <v>451</v>
      </c>
      <c r="D26" s="49" t="s">
        <v>648</v>
      </c>
      <c r="E26" t="s">
        <v>649</v>
      </c>
      <c r="F26" t="s">
        <v>452</v>
      </c>
      <c r="G26" t="s">
        <v>648</v>
      </c>
      <c r="H26" t="s">
        <v>671</v>
      </c>
      <c r="I26" t="s">
        <v>625</v>
      </c>
      <c r="J26" t="s">
        <v>614</v>
      </c>
      <c r="K26" s="7" t="s">
        <v>672</v>
      </c>
      <c r="L26" t="s">
        <v>673</v>
      </c>
      <c r="P26" s="6" t="str">
        <f t="shared" si="0"/>
        <v>3VA9383-0JB13</v>
      </c>
    </row>
    <row r="27" spans="1:16" ht="45" x14ac:dyDescent="0.25">
      <c r="A27" s="7" t="s">
        <v>675</v>
      </c>
      <c r="B27" t="s">
        <v>676</v>
      </c>
      <c r="C27" t="s">
        <v>451</v>
      </c>
      <c r="D27" s="49" t="s">
        <v>648</v>
      </c>
      <c r="E27" t="s">
        <v>649</v>
      </c>
      <c r="F27" t="s">
        <v>452</v>
      </c>
      <c r="G27" t="s">
        <v>648</v>
      </c>
      <c r="H27" t="s">
        <v>671</v>
      </c>
      <c r="I27" t="s">
        <v>625</v>
      </c>
      <c r="J27" t="s">
        <v>652</v>
      </c>
      <c r="K27" s="7" t="s">
        <v>674</v>
      </c>
      <c r="L27" t="s">
        <v>673</v>
      </c>
      <c r="P27" s="6" t="str">
        <f t="shared" si="0"/>
        <v>3VA9383-0JG13</v>
      </c>
    </row>
    <row r="28" spans="1:16" ht="45" x14ac:dyDescent="0.25">
      <c r="A28" s="7" t="s">
        <v>677</v>
      </c>
      <c r="B28" t="s">
        <v>678</v>
      </c>
      <c r="C28" t="s">
        <v>123</v>
      </c>
      <c r="D28" s="49" t="s">
        <v>648</v>
      </c>
      <c r="E28" t="s">
        <v>679</v>
      </c>
      <c r="F28" t="s">
        <v>139</v>
      </c>
      <c r="G28" t="s">
        <v>680</v>
      </c>
      <c r="H28" t="s">
        <v>681</v>
      </c>
      <c r="I28" t="s">
        <v>613</v>
      </c>
      <c r="J28" t="s">
        <v>614</v>
      </c>
      <c r="K28" s="7" t="s">
        <v>682</v>
      </c>
      <c r="P28" s="6" t="str">
        <f t="shared" si="0"/>
        <v>3VA9113-0JB11</v>
      </c>
    </row>
    <row r="29" spans="1:16" ht="45" x14ac:dyDescent="0.25">
      <c r="A29" s="7" t="s">
        <v>677</v>
      </c>
      <c r="B29" t="s">
        <v>678</v>
      </c>
      <c r="C29" t="s">
        <v>123</v>
      </c>
      <c r="D29" s="49" t="s">
        <v>648</v>
      </c>
      <c r="E29" t="s">
        <v>679</v>
      </c>
      <c r="F29" t="s">
        <v>139</v>
      </c>
      <c r="G29" t="s">
        <v>680</v>
      </c>
      <c r="H29" t="s">
        <v>681</v>
      </c>
      <c r="I29" t="s">
        <v>613</v>
      </c>
      <c r="J29" t="s">
        <v>652</v>
      </c>
      <c r="K29" s="7" t="s">
        <v>683</v>
      </c>
      <c r="P29" s="6" t="str">
        <f t="shared" si="0"/>
        <v>3VA9113-0JG11</v>
      </c>
    </row>
    <row r="30" spans="1:16" ht="45" x14ac:dyDescent="0.25">
      <c r="A30" s="7" t="s">
        <v>677</v>
      </c>
      <c r="B30" t="s">
        <v>678</v>
      </c>
      <c r="C30" t="s">
        <v>123</v>
      </c>
      <c r="D30" s="49" t="s">
        <v>648</v>
      </c>
      <c r="E30" t="s">
        <v>679</v>
      </c>
      <c r="F30" t="s">
        <v>139</v>
      </c>
      <c r="G30" t="s">
        <v>680</v>
      </c>
      <c r="H30" t="s">
        <v>649</v>
      </c>
      <c r="I30" t="s">
        <v>658</v>
      </c>
      <c r="J30" t="s">
        <v>614</v>
      </c>
      <c r="K30" s="7" t="s">
        <v>684</v>
      </c>
      <c r="L30" t="s">
        <v>660</v>
      </c>
      <c r="P30" s="6" t="str">
        <f t="shared" si="0"/>
        <v>3VA9113-0JJ12</v>
      </c>
    </row>
    <row r="31" spans="1:16" ht="45" x14ac:dyDescent="0.25">
      <c r="A31" s="7" t="s">
        <v>677</v>
      </c>
      <c r="B31" t="s">
        <v>678</v>
      </c>
      <c r="C31" t="s">
        <v>123</v>
      </c>
      <c r="D31" s="49" t="s">
        <v>648</v>
      </c>
      <c r="E31" t="s">
        <v>679</v>
      </c>
      <c r="F31" t="s">
        <v>139</v>
      </c>
      <c r="G31" t="s">
        <v>680</v>
      </c>
      <c r="H31" t="s">
        <v>649</v>
      </c>
      <c r="I31" t="s">
        <v>658</v>
      </c>
      <c r="J31" t="s">
        <v>652</v>
      </c>
      <c r="K31" s="7" t="s">
        <v>685</v>
      </c>
      <c r="L31" t="s">
        <v>660</v>
      </c>
      <c r="P31" s="6" t="str">
        <f t="shared" si="0"/>
        <v>3VA9113-0JC12</v>
      </c>
    </row>
    <row r="32" spans="1:16" ht="45" x14ac:dyDescent="0.25">
      <c r="A32" s="7" t="s">
        <v>677</v>
      </c>
      <c r="B32" t="s">
        <v>678</v>
      </c>
      <c r="C32" t="s">
        <v>123</v>
      </c>
      <c r="D32" s="49" t="s">
        <v>648</v>
      </c>
      <c r="E32" t="s">
        <v>679</v>
      </c>
      <c r="F32" t="s">
        <v>139</v>
      </c>
      <c r="G32" t="s">
        <v>680</v>
      </c>
      <c r="H32" t="s">
        <v>649</v>
      </c>
      <c r="I32" t="s">
        <v>686</v>
      </c>
      <c r="J32" t="s">
        <v>652</v>
      </c>
      <c r="K32" s="7" t="s">
        <v>687</v>
      </c>
      <c r="L32" t="s">
        <v>660</v>
      </c>
      <c r="P32" s="6" t="str">
        <f t="shared" si="0"/>
        <v>3VA9153-0JC12</v>
      </c>
    </row>
    <row r="33" spans="1:16" ht="45" x14ac:dyDescent="0.25">
      <c r="A33" s="7" t="s">
        <v>677</v>
      </c>
      <c r="B33" t="s">
        <v>678</v>
      </c>
      <c r="C33" t="s">
        <v>123</v>
      </c>
      <c r="D33" s="49" t="s">
        <v>688</v>
      </c>
      <c r="E33" t="s">
        <v>679</v>
      </c>
      <c r="F33" t="s">
        <v>139</v>
      </c>
      <c r="G33" t="s">
        <v>688</v>
      </c>
      <c r="H33" t="s">
        <v>689</v>
      </c>
      <c r="I33" t="s">
        <v>658</v>
      </c>
      <c r="J33" t="s">
        <v>652</v>
      </c>
      <c r="K33" s="7" t="s">
        <v>690</v>
      </c>
      <c r="L33" t="s">
        <v>660</v>
      </c>
      <c r="P33" s="6"/>
    </row>
    <row r="34" spans="1:16" ht="45" x14ac:dyDescent="0.25">
      <c r="A34" s="7" t="s">
        <v>691</v>
      </c>
      <c r="B34" t="s">
        <v>692</v>
      </c>
      <c r="C34" t="s">
        <v>425</v>
      </c>
      <c r="D34" s="49" t="s">
        <v>688</v>
      </c>
      <c r="E34" t="s">
        <v>693</v>
      </c>
      <c r="F34" t="s">
        <v>426</v>
      </c>
      <c r="G34" t="s">
        <v>688</v>
      </c>
      <c r="H34" t="s">
        <v>693</v>
      </c>
      <c r="I34" t="s">
        <v>658</v>
      </c>
      <c r="J34" t="s">
        <v>614</v>
      </c>
      <c r="K34" s="7" t="s">
        <v>694</v>
      </c>
      <c r="L34" t="s">
        <v>660</v>
      </c>
      <c r="P34" s="6" t="str">
        <f t="shared" si="0"/>
        <v>3VA9213-0JJ22</v>
      </c>
    </row>
    <row r="35" spans="1:16" ht="45" x14ac:dyDescent="0.25">
      <c r="A35" s="7" t="s">
        <v>691</v>
      </c>
      <c r="B35" t="s">
        <v>692</v>
      </c>
      <c r="C35" t="s">
        <v>425</v>
      </c>
      <c r="D35" s="49" t="s">
        <v>688</v>
      </c>
      <c r="E35" t="s">
        <v>693</v>
      </c>
      <c r="F35" t="s">
        <v>426</v>
      </c>
      <c r="G35" t="s">
        <v>688</v>
      </c>
      <c r="H35" t="s">
        <v>693</v>
      </c>
      <c r="I35" t="s">
        <v>658</v>
      </c>
      <c r="J35" t="s">
        <v>652</v>
      </c>
      <c r="K35" s="7" t="s">
        <v>695</v>
      </c>
      <c r="L35" t="s">
        <v>660</v>
      </c>
      <c r="P35" s="6" t="str">
        <f t="shared" si="0"/>
        <v>3VA9213-0JC22</v>
      </c>
    </row>
    <row r="36" spans="1:16" ht="45" x14ac:dyDescent="0.25">
      <c r="A36" s="7" t="s">
        <v>691</v>
      </c>
      <c r="B36" t="s">
        <v>692</v>
      </c>
      <c r="C36" t="s">
        <v>425</v>
      </c>
      <c r="D36" s="49" t="s">
        <v>688</v>
      </c>
      <c r="E36" t="s">
        <v>693</v>
      </c>
      <c r="F36" t="s">
        <v>426</v>
      </c>
      <c r="G36" t="s">
        <v>688</v>
      </c>
      <c r="H36" t="s">
        <v>693</v>
      </c>
      <c r="I36" t="s">
        <v>662</v>
      </c>
      <c r="J36" t="s">
        <v>652</v>
      </c>
      <c r="K36" s="7" t="s">
        <v>696</v>
      </c>
      <c r="L36" t="s">
        <v>660</v>
      </c>
      <c r="P36" s="6" t="str">
        <f t="shared" si="0"/>
        <v>3VA9253-0JC22</v>
      </c>
    </row>
    <row r="37" spans="1:16" ht="45" x14ac:dyDescent="0.25">
      <c r="A37" s="7" t="s">
        <v>697</v>
      </c>
      <c r="B37" t="s">
        <v>698</v>
      </c>
      <c r="C37" t="s">
        <v>425</v>
      </c>
      <c r="D37" s="49" t="s">
        <v>688</v>
      </c>
      <c r="E37" t="s">
        <v>699</v>
      </c>
      <c r="F37" t="s">
        <v>426</v>
      </c>
      <c r="G37" t="s">
        <v>688</v>
      </c>
      <c r="H37" t="s">
        <v>693</v>
      </c>
      <c r="I37" t="s">
        <v>658</v>
      </c>
      <c r="J37" t="s">
        <v>614</v>
      </c>
      <c r="K37" s="7" t="s">
        <v>694</v>
      </c>
      <c r="L37" t="s">
        <v>660</v>
      </c>
      <c r="P37" s="6" t="str">
        <f t="shared" si="0"/>
        <v>3VA9213-0JJ22</v>
      </c>
    </row>
    <row r="38" spans="1:16" ht="45" x14ac:dyDescent="0.25">
      <c r="A38" s="7" t="s">
        <v>697</v>
      </c>
      <c r="B38" t="s">
        <v>698</v>
      </c>
      <c r="C38" t="s">
        <v>425</v>
      </c>
      <c r="D38" s="49" t="s">
        <v>688</v>
      </c>
      <c r="E38" t="s">
        <v>699</v>
      </c>
      <c r="F38" t="s">
        <v>426</v>
      </c>
      <c r="G38" t="s">
        <v>688</v>
      </c>
      <c r="H38" t="s">
        <v>693</v>
      </c>
      <c r="I38" t="s">
        <v>658</v>
      </c>
      <c r="J38" t="s">
        <v>652</v>
      </c>
      <c r="K38" s="7" t="s">
        <v>695</v>
      </c>
      <c r="L38" t="s">
        <v>660</v>
      </c>
      <c r="P38" s="6" t="str">
        <f t="shared" si="0"/>
        <v>3VA9213-0JC22</v>
      </c>
    </row>
    <row r="39" spans="1:16" ht="45" x14ac:dyDescent="0.25">
      <c r="A39" s="7" t="s">
        <v>697</v>
      </c>
      <c r="B39" t="s">
        <v>698</v>
      </c>
      <c r="C39" t="s">
        <v>425</v>
      </c>
      <c r="D39" s="49" t="s">
        <v>688</v>
      </c>
      <c r="E39" t="s">
        <v>699</v>
      </c>
      <c r="F39" t="s">
        <v>426</v>
      </c>
      <c r="G39" t="s">
        <v>688</v>
      </c>
      <c r="H39" t="s">
        <v>693</v>
      </c>
      <c r="I39" t="s">
        <v>662</v>
      </c>
      <c r="J39" t="s">
        <v>652</v>
      </c>
      <c r="K39" s="7" t="s">
        <v>696</v>
      </c>
      <c r="L39" t="s">
        <v>660</v>
      </c>
      <c r="P39" s="6" t="str">
        <f t="shared" si="0"/>
        <v>3VA9253-0JC22</v>
      </c>
    </row>
    <row r="40" spans="1:16" ht="45" x14ac:dyDescent="0.25">
      <c r="A40" s="7" t="s">
        <v>691</v>
      </c>
      <c r="B40" t="s">
        <v>692</v>
      </c>
      <c r="C40" t="s">
        <v>425</v>
      </c>
      <c r="D40" s="49" t="s">
        <v>688</v>
      </c>
      <c r="E40" t="s">
        <v>693</v>
      </c>
      <c r="F40" t="s">
        <v>442</v>
      </c>
      <c r="G40" t="s">
        <v>688</v>
      </c>
      <c r="H40" t="s">
        <v>693</v>
      </c>
      <c r="I40" t="s">
        <v>658</v>
      </c>
      <c r="J40" t="s">
        <v>614</v>
      </c>
      <c r="K40" s="7" t="s">
        <v>700</v>
      </c>
      <c r="L40" t="s">
        <v>660</v>
      </c>
      <c r="P40" s="6" t="str">
        <f t="shared" si="0"/>
        <v>3VA9223-0JJ22</v>
      </c>
    </row>
    <row r="41" spans="1:16" ht="45" x14ac:dyDescent="0.25">
      <c r="A41" s="7" t="s">
        <v>691</v>
      </c>
      <c r="B41" t="s">
        <v>692</v>
      </c>
      <c r="C41" t="s">
        <v>425</v>
      </c>
      <c r="D41" s="49" t="s">
        <v>688</v>
      </c>
      <c r="E41" t="s">
        <v>693</v>
      </c>
      <c r="F41" t="s">
        <v>701</v>
      </c>
      <c r="G41" t="s">
        <v>688</v>
      </c>
      <c r="H41" t="s">
        <v>693</v>
      </c>
      <c r="I41" t="s">
        <v>658</v>
      </c>
      <c r="J41" t="s">
        <v>652</v>
      </c>
      <c r="K41" s="7" t="s">
        <v>702</v>
      </c>
      <c r="L41" t="s">
        <v>660</v>
      </c>
      <c r="P41" s="6" t="str">
        <f t="shared" si="0"/>
        <v>3VA9223-0JC22</v>
      </c>
    </row>
    <row r="42" spans="1:16" ht="45" x14ac:dyDescent="0.25">
      <c r="A42" s="7" t="s">
        <v>691</v>
      </c>
      <c r="B42" t="s">
        <v>692</v>
      </c>
      <c r="C42" t="s">
        <v>425</v>
      </c>
      <c r="D42" s="49" t="s">
        <v>688</v>
      </c>
      <c r="E42" t="s">
        <v>693</v>
      </c>
      <c r="F42" t="s">
        <v>703</v>
      </c>
      <c r="G42" t="s">
        <v>688</v>
      </c>
      <c r="H42" t="s">
        <v>693</v>
      </c>
      <c r="I42" t="s">
        <v>662</v>
      </c>
      <c r="J42" t="s">
        <v>652</v>
      </c>
      <c r="K42" s="7" t="s">
        <v>704</v>
      </c>
      <c r="L42" t="s">
        <v>660</v>
      </c>
      <c r="P42" s="6" t="str">
        <f t="shared" si="0"/>
        <v>3VA9263-0JC22</v>
      </c>
    </row>
    <row r="43" spans="1:16" ht="45" x14ac:dyDescent="0.25">
      <c r="A43" s="7" t="s">
        <v>697</v>
      </c>
      <c r="B43" t="s">
        <v>698</v>
      </c>
      <c r="C43" t="s">
        <v>425</v>
      </c>
      <c r="D43" s="49" t="s">
        <v>688</v>
      </c>
      <c r="E43" t="s">
        <v>699</v>
      </c>
      <c r="F43" t="s">
        <v>705</v>
      </c>
      <c r="G43" t="s">
        <v>688</v>
      </c>
      <c r="H43" t="s">
        <v>693</v>
      </c>
      <c r="I43" t="s">
        <v>658</v>
      </c>
      <c r="J43" t="s">
        <v>614</v>
      </c>
      <c r="K43" s="7" t="s">
        <v>700</v>
      </c>
      <c r="L43" t="s">
        <v>660</v>
      </c>
      <c r="P43" s="6" t="str">
        <f t="shared" si="0"/>
        <v>3VA9223-0JJ22</v>
      </c>
    </row>
    <row r="44" spans="1:16" ht="45" x14ac:dyDescent="0.25">
      <c r="A44" s="7" t="s">
        <v>697</v>
      </c>
      <c r="B44" t="s">
        <v>698</v>
      </c>
      <c r="C44" t="s">
        <v>425</v>
      </c>
      <c r="D44" s="49" t="s">
        <v>688</v>
      </c>
      <c r="E44" t="s">
        <v>699</v>
      </c>
      <c r="F44" t="s">
        <v>706</v>
      </c>
      <c r="G44" t="s">
        <v>688</v>
      </c>
      <c r="H44" t="s">
        <v>693</v>
      </c>
      <c r="I44" t="s">
        <v>658</v>
      </c>
      <c r="J44" t="s">
        <v>652</v>
      </c>
      <c r="K44" s="7" t="s">
        <v>702</v>
      </c>
      <c r="L44" t="s">
        <v>660</v>
      </c>
      <c r="P44" s="6" t="str">
        <f t="shared" si="0"/>
        <v>3VA9223-0JC22</v>
      </c>
    </row>
    <row r="45" spans="1:16" ht="45" x14ac:dyDescent="0.25">
      <c r="A45" s="7" t="s">
        <v>697</v>
      </c>
      <c r="B45" t="s">
        <v>698</v>
      </c>
      <c r="C45" t="s">
        <v>425</v>
      </c>
      <c r="D45" s="49" t="s">
        <v>688</v>
      </c>
      <c r="E45" t="s">
        <v>699</v>
      </c>
      <c r="F45" t="s">
        <v>707</v>
      </c>
      <c r="G45" t="s">
        <v>688</v>
      </c>
      <c r="H45" t="s">
        <v>693</v>
      </c>
      <c r="I45" t="s">
        <v>662</v>
      </c>
      <c r="J45" t="s">
        <v>652</v>
      </c>
      <c r="K45" s="7" t="s">
        <v>704</v>
      </c>
      <c r="L45" t="s">
        <v>660</v>
      </c>
      <c r="P45" s="6" t="str">
        <f t="shared" si="0"/>
        <v>3VA9263-0JC22</v>
      </c>
    </row>
    <row r="46" spans="1:16" ht="45" x14ac:dyDescent="0.25">
      <c r="A46" s="7" t="s">
        <v>708</v>
      </c>
      <c r="B46" t="s">
        <v>709</v>
      </c>
      <c r="C46" t="s">
        <v>451</v>
      </c>
      <c r="D46" s="49" t="s">
        <v>688</v>
      </c>
      <c r="E46" t="s">
        <v>699</v>
      </c>
      <c r="F46" t="s">
        <v>452</v>
      </c>
      <c r="G46" t="s">
        <v>688</v>
      </c>
      <c r="H46" t="s">
        <v>710</v>
      </c>
      <c r="I46" t="s">
        <v>658</v>
      </c>
      <c r="J46" t="s">
        <v>614</v>
      </c>
      <c r="K46" s="7" t="s">
        <v>711</v>
      </c>
      <c r="L46" t="s">
        <v>660</v>
      </c>
      <c r="P46" s="6" t="str">
        <f t="shared" si="0"/>
        <v>3VA9403-0JJ23</v>
      </c>
    </row>
    <row r="47" spans="1:16" ht="45" x14ac:dyDescent="0.25">
      <c r="A47" s="7" t="s">
        <v>708</v>
      </c>
      <c r="B47" t="s">
        <v>709</v>
      </c>
      <c r="C47" t="s">
        <v>451</v>
      </c>
      <c r="D47" s="49" t="s">
        <v>688</v>
      </c>
      <c r="E47" t="s">
        <v>699</v>
      </c>
      <c r="F47" t="s">
        <v>452</v>
      </c>
      <c r="G47" t="s">
        <v>688</v>
      </c>
      <c r="H47" t="s">
        <v>710</v>
      </c>
      <c r="I47" t="s">
        <v>658</v>
      </c>
      <c r="J47" t="s">
        <v>652</v>
      </c>
      <c r="K47" s="7" t="s">
        <v>712</v>
      </c>
      <c r="L47" t="s">
        <v>660</v>
      </c>
      <c r="P47" s="6" t="str">
        <f t="shared" si="0"/>
        <v>3VA9403-0JC23</v>
      </c>
    </row>
    <row r="48" spans="1:16" ht="45" x14ac:dyDescent="0.25">
      <c r="A48" s="7" t="s">
        <v>708</v>
      </c>
      <c r="B48" t="s">
        <v>709</v>
      </c>
      <c r="C48" t="s">
        <v>451</v>
      </c>
      <c r="D48" s="49" t="s">
        <v>688</v>
      </c>
      <c r="E48" t="s">
        <v>699</v>
      </c>
      <c r="F48" t="s">
        <v>452</v>
      </c>
      <c r="G48" t="s">
        <v>688</v>
      </c>
      <c r="H48" t="s">
        <v>710</v>
      </c>
      <c r="I48" t="s">
        <v>662</v>
      </c>
      <c r="J48" t="s">
        <v>652</v>
      </c>
      <c r="K48" s="7" t="s">
        <v>713</v>
      </c>
      <c r="L48" t="s">
        <v>660</v>
      </c>
      <c r="P48" s="6" t="str">
        <f t="shared" si="0"/>
        <v>3VA9483-0JC23</v>
      </c>
    </row>
    <row r="49" spans="1:16" ht="45" x14ac:dyDescent="0.25">
      <c r="A49" s="7" t="s">
        <v>714</v>
      </c>
      <c r="B49" t="s">
        <v>715</v>
      </c>
      <c r="C49" t="s">
        <v>451</v>
      </c>
      <c r="D49" s="49" t="s">
        <v>688</v>
      </c>
      <c r="E49" t="s">
        <v>693</v>
      </c>
      <c r="F49" t="s">
        <v>452</v>
      </c>
      <c r="G49" t="s">
        <v>688</v>
      </c>
      <c r="H49" t="s">
        <v>710</v>
      </c>
      <c r="I49" t="s">
        <v>658</v>
      </c>
      <c r="J49" t="s">
        <v>614</v>
      </c>
      <c r="K49" s="7" t="s">
        <v>711</v>
      </c>
      <c r="L49" t="s">
        <v>660</v>
      </c>
      <c r="P49" s="6" t="str">
        <f t="shared" si="0"/>
        <v>3VA9403-0JJ23</v>
      </c>
    </row>
    <row r="50" spans="1:16" ht="45" x14ac:dyDescent="0.25">
      <c r="A50" s="7" t="s">
        <v>714</v>
      </c>
      <c r="B50" t="s">
        <v>715</v>
      </c>
      <c r="C50" t="s">
        <v>451</v>
      </c>
      <c r="D50" s="49" t="s">
        <v>688</v>
      </c>
      <c r="E50" t="s">
        <v>693</v>
      </c>
      <c r="F50" t="s">
        <v>452</v>
      </c>
      <c r="G50" t="s">
        <v>688</v>
      </c>
      <c r="H50" t="s">
        <v>710</v>
      </c>
      <c r="I50" t="s">
        <v>658</v>
      </c>
      <c r="J50" t="s">
        <v>652</v>
      </c>
      <c r="K50" s="7" t="s">
        <v>712</v>
      </c>
      <c r="L50" t="s">
        <v>660</v>
      </c>
      <c r="P50" s="6" t="str">
        <f t="shared" si="0"/>
        <v>3VA9403-0JC23</v>
      </c>
    </row>
    <row r="51" spans="1:16" ht="45" x14ac:dyDescent="0.25">
      <c r="A51" s="7" t="s">
        <v>714</v>
      </c>
      <c r="B51" t="s">
        <v>715</v>
      </c>
      <c r="C51" t="s">
        <v>451</v>
      </c>
      <c r="D51" s="49" t="s">
        <v>688</v>
      </c>
      <c r="E51" t="s">
        <v>693</v>
      </c>
      <c r="F51" t="s">
        <v>452</v>
      </c>
      <c r="G51" t="s">
        <v>688</v>
      </c>
      <c r="H51" t="s">
        <v>710</v>
      </c>
      <c r="I51" t="s">
        <v>662</v>
      </c>
      <c r="J51" t="s">
        <v>652</v>
      </c>
      <c r="K51" s="7" t="s">
        <v>713</v>
      </c>
      <c r="L51" t="s">
        <v>660</v>
      </c>
      <c r="P51" s="6" t="str">
        <f t="shared" si="0"/>
        <v>3VA9483-0JC23</v>
      </c>
    </row>
    <row r="52" spans="1:16" ht="45" x14ac:dyDescent="0.25">
      <c r="A52" s="7" t="s">
        <v>716</v>
      </c>
      <c r="B52" t="s">
        <v>717</v>
      </c>
      <c r="C52" t="s">
        <v>201</v>
      </c>
      <c r="D52" s="49" t="s">
        <v>688</v>
      </c>
      <c r="E52" t="s">
        <v>718</v>
      </c>
      <c r="F52" t="s">
        <v>488</v>
      </c>
      <c r="G52" t="s">
        <v>688</v>
      </c>
      <c r="H52" t="s">
        <v>719</v>
      </c>
      <c r="I52" t="s">
        <v>658</v>
      </c>
      <c r="J52" t="s">
        <v>614</v>
      </c>
      <c r="K52" s="7" t="s">
        <v>720</v>
      </c>
      <c r="L52" t="s">
        <v>660</v>
      </c>
      <c r="P52" s="6" t="str">
        <f t="shared" si="0"/>
        <v>3VA9503-0JB23</v>
      </c>
    </row>
    <row r="53" spans="1:16" ht="45" x14ac:dyDescent="0.25">
      <c r="A53" s="7" t="s">
        <v>716</v>
      </c>
      <c r="B53" t="s">
        <v>717</v>
      </c>
      <c r="C53" t="s">
        <v>201</v>
      </c>
      <c r="D53" s="49" t="s">
        <v>688</v>
      </c>
      <c r="E53" t="s">
        <v>718</v>
      </c>
      <c r="F53" t="s">
        <v>488</v>
      </c>
      <c r="G53" t="s">
        <v>688</v>
      </c>
      <c r="H53" t="s">
        <v>719</v>
      </c>
      <c r="I53" t="s">
        <v>658</v>
      </c>
      <c r="J53" t="s">
        <v>652</v>
      </c>
      <c r="K53" s="7" t="s">
        <v>721</v>
      </c>
      <c r="L53" t="s">
        <v>660</v>
      </c>
      <c r="P53" s="6" t="str">
        <f t="shared" si="0"/>
        <v>3VA9503-0JG23</v>
      </c>
    </row>
    <row r="54" spans="1:16" ht="45" x14ac:dyDescent="0.25">
      <c r="A54" s="7" t="s">
        <v>716</v>
      </c>
      <c r="B54" t="s">
        <v>717</v>
      </c>
      <c r="C54" t="s">
        <v>201</v>
      </c>
      <c r="D54" s="49" t="s">
        <v>688</v>
      </c>
      <c r="E54" t="s">
        <v>718</v>
      </c>
      <c r="F54" t="s">
        <v>488</v>
      </c>
      <c r="G54" t="s">
        <v>688</v>
      </c>
      <c r="H54" t="s">
        <v>719</v>
      </c>
      <c r="I54" t="s">
        <v>722</v>
      </c>
      <c r="J54" t="s">
        <v>211</v>
      </c>
      <c r="K54" t="s">
        <v>211</v>
      </c>
      <c r="L54" t="s">
        <v>281</v>
      </c>
      <c r="P54" s="6"/>
    </row>
    <row r="55" spans="1:16" ht="45" x14ac:dyDescent="0.25">
      <c r="A55" s="7" t="s">
        <v>716</v>
      </c>
      <c r="B55" t="s">
        <v>717</v>
      </c>
      <c r="C55" t="s">
        <v>201</v>
      </c>
      <c r="D55" s="49" t="s">
        <v>688</v>
      </c>
      <c r="E55" t="s">
        <v>718</v>
      </c>
      <c r="F55" t="s">
        <v>208</v>
      </c>
      <c r="G55" t="s">
        <v>723</v>
      </c>
      <c r="H55" t="s">
        <v>724</v>
      </c>
      <c r="I55" t="s">
        <v>658</v>
      </c>
      <c r="J55" t="s">
        <v>614</v>
      </c>
      <c r="K55" t="s">
        <v>725</v>
      </c>
      <c r="M55" t="s">
        <v>211</v>
      </c>
      <c r="N55" t="s">
        <v>211</v>
      </c>
      <c r="O55" s="7" t="s">
        <v>726</v>
      </c>
      <c r="P55" s="6" t="str">
        <f>HYPERLINK("https://www.novymodeion.cz/vysledky-vyhledavani?q="&amp;O55,O55)</f>
        <v>3VW9011-0AL71</v>
      </c>
    </row>
    <row r="56" spans="1:16" ht="45" x14ac:dyDescent="0.25">
      <c r="A56" s="7" t="s">
        <v>716</v>
      </c>
      <c r="B56" t="s">
        <v>717</v>
      </c>
      <c r="C56" t="s">
        <v>201</v>
      </c>
      <c r="D56" s="49" t="s">
        <v>688</v>
      </c>
      <c r="E56" t="s">
        <v>718</v>
      </c>
      <c r="F56" t="s">
        <v>208</v>
      </c>
      <c r="G56" t="s">
        <v>211</v>
      </c>
      <c r="H56" t="s">
        <v>211</v>
      </c>
      <c r="I56" t="s">
        <v>722</v>
      </c>
      <c r="J56" t="s">
        <v>211</v>
      </c>
      <c r="K56" t="s">
        <v>211</v>
      </c>
      <c r="L56" t="s">
        <v>281</v>
      </c>
      <c r="P56" s="6"/>
    </row>
    <row r="57" spans="1:16" ht="45" x14ac:dyDescent="0.25">
      <c r="A57" s="7" t="s">
        <v>727</v>
      </c>
      <c r="B57" t="s">
        <v>728</v>
      </c>
      <c r="C57" t="s">
        <v>451</v>
      </c>
      <c r="D57" s="49" t="s">
        <v>729</v>
      </c>
      <c r="E57" t="s">
        <v>730</v>
      </c>
      <c r="F57" t="s">
        <v>452</v>
      </c>
      <c r="G57" t="s">
        <v>211</v>
      </c>
      <c r="H57" t="s">
        <v>211</v>
      </c>
      <c r="I57" t="s">
        <v>211</v>
      </c>
      <c r="J57" t="s">
        <v>211</v>
      </c>
      <c r="K57" t="s">
        <v>211</v>
      </c>
      <c r="L57" t="s">
        <v>731</v>
      </c>
      <c r="P57" s="6"/>
    </row>
    <row r="58" spans="1:16" ht="45" x14ac:dyDescent="0.25">
      <c r="A58" s="7" t="s">
        <v>732</v>
      </c>
      <c r="B58" t="s">
        <v>733</v>
      </c>
      <c r="C58" t="s">
        <v>451</v>
      </c>
      <c r="D58" s="49" t="s">
        <v>729</v>
      </c>
      <c r="E58" t="s">
        <v>734</v>
      </c>
      <c r="F58" t="s">
        <v>452</v>
      </c>
      <c r="G58" t="s">
        <v>211</v>
      </c>
      <c r="H58" t="s">
        <v>211</v>
      </c>
      <c r="I58" t="s">
        <v>211</v>
      </c>
      <c r="J58" t="s">
        <v>211</v>
      </c>
      <c r="K58" t="s">
        <v>211</v>
      </c>
      <c r="L58" t="s">
        <v>731</v>
      </c>
      <c r="P58" s="6"/>
    </row>
    <row r="59" spans="1:16" ht="45" x14ac:dyDescent="0.25">
      <c r="A59" s="7" t="s">
        <v>735</v>
      </c>
      <c r="B59" t="s">
        <v>736</v>
      </c>
      <c r="C59" t="s">
        <v>201</v>
      </c>
      <c r="D59" s="49" t="s">
        <v>729</v>
      </c>
      <c r="E59" t="s">
        <v>737</v>
      </c>
      <c r="F59" t="s">
        <v>488</v>
      </c>
      <c r="G59" t="s">
        <v>729</v>
      </c>
      <c r="H59" t="s">
        <v>738</v>
      </c>
      <c r="I59" t="s">
        <v>658</v>
      </c>
      <c r="J59" t="s">
        <v>614</v>
      </c>
      <c r="K59" s="7" t="s">
        <v>739</v>
      </c>
      <c r="L59" t="s">
        <v>660</v>
      </c>
      <c r="P59" s="6" t="str">
        <f t="shared" si="0"/>
        <v>3VA9503-0JB32</v>
      </c>
    </row>
    <row r="60" spans="1:16" ht="45" x14ac:dyDescent="0.25">
      <c r="A60" s="7" t="s">
        <v>735</v>
      </c>
      <c r="B60" t="s">
        <v>736</v>
      </c>
      <c r="C60" t="s">
        <v>201</v>
      </c>
      <c r="D60" s="49" t="s">
        <v>729</v>
      </c>
      <c r="E60" t="s">
        <v>737</v>
      </c>
      <c r="F60" t="s">
        <v>488</v>
      </c>
      <c r="G60" t="s">
        <v>729</v>
      </c>
      <c r="H60" t="s">
        <v>738</v>
      </c>
      <c r="I60" t="s">
        <v>658</v>
      </c>
      <c r="J60" t="s">
        <v>652</v>
      </c>
      <c r="K60" s="7" t="s">
        <v>740</v>
      </c>
      <c r="L60" t="s">
        <v>660</v>
      </c>
      <c r="P60" s="6" t="str">
        <f t="shared" si="0"/>
        <v>3VA9503-0JG32</v>
      </c>
    </row>
    <row r="61" spans="1:16" ht="45" x14ac:dyDescent="0.25">
      <c r="A61" s="7" t="s">
        <v>735</v>
      </c>
      <c r="B61" t="s">
        <v>736</v>
      </c>
      <c r="C61" t="s">
        <v>201</v>
      </c>
      <c r="D61" s="49" t="s">
        <v>729</v>
      </c>
      <c r="E61" t="s">
        <v>737</v>
      </c>
      <c r="F61" t="s">
        <v>208</v>
      </c>
      <c r="G61" t="s">
        <v>723</v>
      </c>
      <c r="H61" t="s">
        <v>724</v>
      </c>
      <c r="I61" t="s">
        <v>658</v>
      </c>
      <c r="J61" t="s">
        <v>614</v>
      </c>
      <c r="K61" t="s">
        <v>725</v>
      </c>
      <c r="M61" t="s">
        <v>211</v>
      </c>
      <c r="N61" t="s">
        <v>211</v>
      </c>
      <c r="O61" s="7" t="s">
        <v>726</v>
      </c>
      <c r="P61" s="6" t="str">
        <f>HYPERLINK("https://www.novymodeion.cz/vysledky-vyhledavani?q="&amp;O61,O61)</f>
        <v>3VW9011-0AL71</v>
      </c>
    </row>
    <row r="62" spans="1:16" ht="45" x14ac:dyDescent="0.25">
      <c r="A62" s="7" t="s">
        <v>735</v>
      </c>
      <c r="B62" t="s">
        <v>736</v>
      </c>
      <c r="C62" t="s">
        <v>201</v>
      </c>
      <c r="D62" s="49" t="s">
        <v>729</v>
      </c>
      <c r="E62" t="s">
        <v>737</v>
      </c>
      <c r="F62" t="s">
        <v>208</v>
      </c>
      <c r="G62" t="s">
        <v>211</v>
      </c>
      <c r="H62" t="s">
        <v>211</v>
      </c>
      <c r="I62" t="s">
        <v>722</v>
      </c>
      <c r="J62" t="s">
        <v>211</v>
      </c>
      <c r="K62" t="s">
        <v>211</v>
      </c>
      <c r="L62" t="s">
        <v>281</v>
      </c>
      <c r="P62" s="6"/>
    </row>
    <row r="63" spans="1:16" ht="45" x14ac:dyDescent="0.25">
      <c r="A63" s="7" t="s">
        <v>741</v>
      </c>
      <c r="B63" t="s">
        <v>742</v>
      </c>
      <c r="C63" t="s">
        <v>201</v>
      </c>
      <c r="D63" s="49" t="s">
        <v>723</v>
      </c>
      <c r="E63" t="s">
        <v>743</v>
      </c>
      <c r="F63" t="s">
        <v>488</v>
      </c>
      <c r="G63" t="s">
        <v>723</v>
      </c>
      <c r="H63" t="s">
        <v>744</v>
      </c>
      <c r="I63" t="s">
        <v>658</v>
      </c>
      <c r="J63" t="s">
        <v>614</v>
      </c>
      <c r="K63" s="7" t="s">
        <v>745</v>
      </c>
      <c r="L63" t="s">
        <v>660</v>
      </c>
      <c r="P63" s="6" t="str">
        <f t="shared" si="0"/>
        <v>3VA9503-0JJ43</v>
      </c>
    </row>
    <row r="64" spans="1:16" ht="45" x14ac:dyDescent="0.25">
      <c r="A64" s="7" t="s">
        <v>741</v>
      </c>
      <c r="B64" t="s">
        <v>742</v>
      </c>
      <c r="C64" t="s">
        <v>201</v>
      </c>
      <c r="D64" s="49" t="s">
        <v>723</v>
      </c>
      <c r="E64" t="s">
        <v>743</v>
      </c>
      <c r="F64" t="s">
        <v>488</v>
      </c>
      <c r="G64" t="s">
        <v>723</v>
      </c>
      <c r="H64" t="s">
        <v>744</v>
      </c>
      <c r="I64" t="s">
        <v>658</v>
      </c>
      <c r="J64" t="s">
        <v>652</v>
      </c>
      <c r="K64" s="7" t="s">
        <v>746</v>
      </c>
      <c r="L64" t="s">
        <v>660</v>
      </c>
      <c r="P64" s="6" t="str">
        <f t="shared" si="0"/>
        <v>3VA9503-0JC43</v>
      </c>
    </row>
    <row r="65" spans="1:16" ht="45" x14ac:dyDescent="0.25">
      <c r="A65" s="7" t="s">
        <v>741</v>
      </c>
      <c r="B65" t="s">
        <v>742</v>
      </c>
      <c r="C65" t="s">
        <v>201</v>
      </c>
      <c r="D65" s="49" t="s">
        <v>723</v>
      </c>
      <c r="E65" t="s">
        <v>743</v>
      </c>
      <c r="F65" t="s">
        <v>208</v>
      </c>
      <c r="G65" t="s">
        <v>723</v>
      </c>
      <c r="H65" t="s">
        <v>724</v>
      </c>
      <c r="I65" t="s">
        <v>658</v>
      </c>
      <c r="J65" t="s">
        <v>614</v>
      </c>
      <c r="K65" t="s">
        <v>725</v>
      </c>
      <c r="M65" t="s">
        <v>211</v>
      </c>
      <c r="N65" t="s">
        <v>211</v>
      </c>
      <c r="O65" s="7" t="s">
        <v>726</v>
      </c>
      <c r="P65" s="6" t="str">
        <f>HYPERLINK("https://www.novymodeion.cz/vysledky-vyhledavani?q="&amp;O65,O65)</f>
        <v>3VW9011-0AL71</v>
      </c>
    </row>
    <row r="66" spans="1:16" ht="45" x14ac:dyDescent="0.25">
      <c r="A66" s="7" t="s">
        <v>741</v>
      </c>
      <c r="B66" t="s">
        <v>742</v>
      </c>
      <c r="C66" t="s">
        <v>201</v>
      </c>
      <c r="D66" s="49" t="s">
        <v>723</v>
      </c>
      <c r="E66" t="s">
        <v>743</v>
      </c>
      <c r="F66" t="s">
        <v>208</v>
      </c>
      <c r="G66" t="s">
        <v>211</v>
      </c>
      <c r="H66" t="s">
        <v>211</v>
      </c>
      <c r="I66" t="s">
        <v>722</v>
      </c>
      <c r="J66" t="s">
        <v>211</v>
      </c>
      <c r="K66" t="s">
        <v>211</v>
      </c>
      <c r="L66" t="s">
        <v>281</v>
      </c>
      <c r="P66" s="6"/>
    </row>
    <row r="67" spans="1:16" x14ac:dyDescent="0.25">
      <c r="A67" s="7" t="s">
        <v>747</v>
      </c>
      <c r="B67" t="s">
        <v>748</v>
      </c>
      <c r="C67" t="s">
        <v>201</v>
      </c>
      <c r="D67" s="49" t="s">
        <v>749</v>
      </c>
      <c r="E67" t="s">
        <v>750</v>
      </c>
      <c r="F67" t="s">
        <v>488</v>
      </c>
      <c r="G67" t="s">
        <v>688</v>
      </c>
      <c r="H67" t="s">
        <v>719</v>
      </c>
      <c r="I67" t="s">
        <v>658</v>
      </c>
      <c r="J67" t="s">
        <v>614</v>
      </c>
      <c r="K67" s="7" t="s">
        <v>720</v>
      </c>
      <c r="L67" t="s">
        <v>660</v>
      </c>
      <c r="P67" s="6" t="str">
        <f t="shared" si="0"/>
        <v>3VA9503-0JB23</v>
      </c>
    </row>
    <row r="68" spans="1:16" x14ac:dyDescent="0.25">
      <c r="A68" s="7" t="s">
        <v>747</v>
      </c>
      <c r="B68" t="s">
        <v>748</v>
      </c>
      <c r="C68" t="s">
        <v>201</v>
      </c>
      <c r="D68" s="49" t="s">
        <v>749</v>
      </c>
      <c r="E68" t="s">
        <v>750</v>
      </c>
      <c r="F68" t="s">
        <v>488</v>
      </c>
      <c r="G68" t="s">
        <v>688</v>
      </c>
      <c r="H68" t="s">
        <v>719</v>
      </c>
      <c r="I68" t="s">
        <v>658</v>
      </c>
      <c r="J68" t="s">
        <v>652</v>
      </c>
      <c r="K68" s="7" t="s">
        <v>721</v>
      </c>
      <c r="L68" t="s">
        <v>660</v>
      </c>
      <c r="P68" s="6" t="str">
        <f t="shared" ref="P68:P131" si="1">HYPERLINK("https://www.novymodeion.cz/vysledky-vyhledavani?q="&amp;K68,K68)</f>
        <v>3VA9503-0JG23</v>
      </c>
    </row>
    <row r="69" spans="1:16" x14ac:dyDescent="0.25">
      <c r="A69" s="7" t="s">
        <v>751</v>
      </c>
      <c r="B69" t="s">
        <v>752</v>
      </c>
      <c r="C69" t="s">
        <v>201</v>
      </c>
      <c r="D69" s="49" t="s">
        <v>610</v>
      </c>
      <c r="E69" t="s">
        <v>753</v>
      </c>
      <c r="F69" t="s">
        <v>488</v>
      </c>
      <c r="G69" t="s">
        <v>688</v>
      </c>
      <c r="H69" t="s">
        <v>719</v>
      </c>
      <c r="I69" t="s">
        <v>658</v>
      </c>
      <c r="J69" t="s">
        <v>614</v>
      </c>
      <c r="K69" s="7" t="s">
        <v>720</v>
      </c>
      <c r="L69" t="s">
        <v>660</v>
      </c>
      <c r="P69" s="6" t="str">
        <f t="shared" si="1"/>
        <v>3VA9503-0JB23</v>
      </c>
    </row>
    <row r="70" spans="1:16" x14ac:dyDescent="0.25">
      <c r="A70" s="7" t="s">
        <v>751</v>
      </c>
      <c r="B70" t="s">
        <v>752</v>
      </c>
      <c r="C70" t="s">
        <v>201</v>
      </c>
      <c r="D70" s="49" t="s">
        <v>610</v>
      </c>
      <c r="E70" t="s">
        <v>753</v>
      </c>
      <c r="F70" t="s">
        <v>488</v>
      </c>
      <c r="G70" t="s">
        <v>688</v>
      </c>
      <c r="H70" t="s">
        <v>719</v>
      </c>
      <c r="I70" t="s">
        <v>658</v>
      </c>
      <c r="J70" t="s">
        <v>652</v>
      </c>
      <c r="K70" s="7" t="s">
        <v>721</v>
      </c>
      <c r="L70" t="s">
        <v>660</v>
      </c>
      <c r="P70" s="6" t="str">
        <f t="shared" si="1"/>
        <v>3VA9503-0JG23</v>
      </c>
    </row>
    <row r="71" spans="1:16" ht="45" x14ac:dyDescent="0.25">
      <c r="A71" s="7" t="s">
        <v>754</v>
      </c>
      <c r="B71" t="s">
        <v>755</v>
      </c>
      <c r="C71" t="s">
        <v>123</v>
      </c>
      <c r="D71" s="49" t="s">
        <v>756</v>
      </c>
      <c r="E71" t="s">
        <v>757</v>
      </c>
      <c r="F71" t="s">
        <v>139</v>
      </c>
      <c r="G71" t="s">
        <v>758</v>
      </c>
      <c r="H71" t="s">
        <v>759</v>
      </c>
      <c r="I71" t="s">
        <v>658</v>
      </c>
      <c r="J71" t="s">
        <v>614</v>
      </c>
      <c r="K71" s="7" t="s">
        <v>760</v>
      </c>
      <c r="L71" t="s">
        <v>660</v>
      </c>
      <c r="P71" s="6" t="str">
        <f t="shared" si="1"/>
        <v>3VA9113-0JF60</v>
      </c>
    </row>
    <row r="72" spans="1:16" ht="45" x14ac:dyDescent="0.25">
      <c r="A72" s="7" t="s">
        <v>754</v>
      </c>
      <c r="B72" t="s">
        <v>755</v>
      </c>
      <c r="C72" t="s">
        <v>123</v>
      </c>
      <c r="D72" s="49" t="s">
        <v>756</v>
      </c>
      <c r="E72" t="s">
        <v>757</v>
      </c>
      <c r="F72" t="s">
        <v>139</v>
      </c>
      <c r="G72" t="s">
        <v>758</v>
      </c>
      <c r="H72" t="s">
        <v>759</v>
      </c>
      <c r="I72" t="s">
        <v>686</v>
      </c>
      <c r="J72" t="s">
        <v>614</v>
      </c>
      <c r="K72" s="7" t="s">
        <v>761</v>
      </c>
      <c r="L72" t="s">
        <v>660</v>
      </c>
      <c r="P72" s="6" t="str">
        <f t="shared" si="1"/>
        <v>3VA9153-0JF60</v>
      </c>
    </row>
    <row r="73" spans="1:16" ht="45" x14ac:dyDescent="0.25">
      <c r="A73" s="7" t="s">
        <v>762</v>
      </c>
      <c r="B73" t="s">
        <v>763</v>
      </c>
      <c r="C73" t="s">
        <v>425</v>
      </c>
      <c r="D73" s="49" t="s">
        <v>758</v>
      </c>
      <c r="E73" t="s">
        <v>764</v>
      </c>
      <c r="F73" t="s">
        <v>426</v>
      </c>
      <c r="G73" t="s">
        <v>758</v>
      </c>
      <c r="H73" t="s">
        <v>759</v>
      </c>
      <c r="I73" t="s">
        <v>658</v>
      </c>
      <c r="J73" t="s">
        <v>614</v>
      </c>
      <c r="K73" s="7" t="s">
        <v>765</v>
      </c>
      <c r="L73" t="s">
        <v>660</v>
      </c>
      <c r="P73" s="6" t="str">
        <f t="shared" si="1"/>
        <v>3VA9213-0JF60</v>
      </c>
    </row>
    <row r="74" spans="1:16" ht="45" x14ac:dyDescent="0.25">
      <c r="A74" s="7" t="s">
        <v>762</v>
      </c>
      <c r="B74" t="s">
        <v>763</v>
      </c>
      <c r="C74" t="s">
        <v>425</v>
      </c>
      <c r="D74" s="49" t="s">
        <v>758</v>
      </c>
      <c r="E74" t="s">
        <v>764</v>
      </c>
      <c r="F74" t="s">
        <v>426</v>
      </c>
      <c r="G74" t="s">
        <v>758</v>
      </c>
      <c r="H74" t="s">
        <v>759</v>
      </c>
      <c r="I74" t="s">
        <v>662</v>
      </c>
      <c r="J74" t="s">
        <v>614</v>
      </c>
      <c r="K74" s="7" t="s">
        <v>766</v>
      </c>
      <c r="L74" t="s">
        <v>660</v>
      </c>
      <c r="P74" s="6" t="str">
        <f t="shared" si="1"/>
        <v>3VA9253-0JF60</v>
      </c>
    </row>
    <row r="75" spans="1:16" ht="45" x14ac:dyDescent="0.25">
      <c r="A75" s="7" t="s">
        <v>762</v>
      </c>
      <c r="B75" t="s">
        <v>763</v>
      </c>
      <c r="C75" t="s">
        <v>425</v>
      </c>
      <c r="D75" s="49" t="s">
        <v>758</v>
      </c>
      <c r="E75" t="s">
        <v>764</v>
      </c>
      <c r="F75" t="s">
        <v>442</v>
      </c>
      <c r="G75" t="s">
        <v>758</v>
      </c>
      <c r="H75" t="s">
        <v>759</v>
      </c>
      <c r="I75" t="s">
        <v>658</v>
      </c>
      <c r="J75" t="s">
        <v>614</v>
      </c>
      <c r="K75" s="7" t="s">
        <v>767</v>
      </c>
      <c r="L75" t="s">
        <v>660</v>
      </c>
      <c r="P75" s="6" t="str">
        <f t="shared" si="1"/>
        <v>3VA9223-0JF60</v>
      </c>
    </row>
    <row r="76" spans="1:16" ht="45" x14ac:dyDescent="0.25">
      <c r="A76" s="7" t="s">
        <v>762</v>
      </c>
      <c r="B76" t="s">
        <v>763</v>
      </c>
      <c r="C76" t="s">
        <v>425</v>
      </c>
      <c r="D76" s="49" t="s">
        <v>758</v>
      </c>
      <c r="E76" t="s">
        <v>764</v>
      </c>
      <c r="F76" t="s">
        <v>442</v>
      </c>
      <c r="G76" t="s">
        <v>758</v>
      </c>
      <c r="H76" t="s">
        <v>759</v>
      </c>
      <c r="I76" t="s">
        <v>662</v>
      </c>
      <c r="J76" t="s">
        <v>614</v>
      </c>
      <c r="K76" s="7" t="s">
        <v>768</v>
      </c>
      <c r="L76" t="s">
        <v>660</v>
      </c>
      <c r="P76" s="6" t="str">
        <f t="shared" si="1"/>
        <v>3VA9263-0JF60</v>
      </c>
    </row>
    <row r="77" spans="1:16" ht="45" x14ac:dyDescent="0.25">
      <c r="A77" s="7" t="s">
        <v>769</v>
      </c>
      <c r="B77" t="s">
        <v>770</v>
      </c>
      <c r="C77" t="s">
        <v>451</v>
      </c>
      <c r="D77" s="49" t="s">
        <v>758</v>
      </c>
      <c r="E77" t="s">
        <v>764</v>
      </c>
      <c r="F77" t="s">
        <v>452</v>
      </c>
      <c r="G77" t="s">
        <v>758</v>
      </c>
      <c r="H77" t="s">
        <v>759</v>
      </c>
      <c r="I77" t="s">
        <v>658</v>
      </c>
      <c r="J77" t="s">
        <v>614</v>
      </c>
      <c r="K77" s="7" t="s">
        <v>771</v>
      </c>
      <c r="L77" t="s">
        <v>660</v>
      </c>
      <c r="P77" s="6" t="str">
        <f t="shared" si="1"/>
        <v>3VA9303-0JF60</v>
      </c>
    </row>
    <row r="78" spans="1:16" ht="45" x14ac:dyDescent="0.25">
      <c r="A78" s="7" t="s">
        <v>769</v>
      </c>
      <c r="B78" t="s">
        <v>770</v>
      </c>
      <c r="C78" t="s">
        <v>451</v>
      </c>
      <c r="D78" s="49" t="s">
        <v>758</v>
      </c>
      <c r="E78" t="s">
        <v>764</v>
      </c>
      <c r="F78" t="s">
        <v>452</v>
      </c>
      <c r="G78" t="s">
        <v>758</v>
      </c>
      <c r="H78" t="s">
        <v>759</v>
      </c>
      <c r="I78" t="s">
        <v>662</v>
      </c>
      <c r="J78" t="s">
        <v>614</v>
      </c>
      <c r="K78" s="7" t="s">
        <v>772</v>
      </c>
      <c r="L78" t="s">
        <v>660</v>
      </c>
      <c r="P78" s="6" t="str">
        <f t="shared" si="1"/>
        <v>3VA9383-0JF60</v>
      </c>
    </row>
    <row r="79" spans="1:16" x14ac:dyDescent="0.25">
      <c r="A79" s="7" t="s">
        <v>773</v>
      </c>
      <c r="B79" t="s">
        <v>774</v>
      </c>
      <c r="C79" t="s">
        <v>123</v>
      </c>
      <c r="D79" s="49" t="s">
        <v>775</v>
      </c>
      <c r="E79" t="s">
        <v>211</v>
      </c>
      <c r="F79" t="s">
        <v>139</v>
      </c>
      <c r="G79" t="s">
        <v>775</v>
      </c>
      <c r="H79" t="s">
        <v>211</v>
      </c>
      <c r="I79" t="s">
        <v>613</v>
      </c>
      <c r="J79" t="s">
        <v>614</v>
      </c>
      <c r="K79" s="7" t="s">
        <v>776</v>
      </c>
      <c r="P79" s="6" t="str">
        <f t="shared" si="1"/>
        <v>3VA9113-0QA00</v>
      </c>
    </row>
    <row r="80" spans="1:16" x14ac:dyDescent="0.25">
      <c r="A80" s="7" t="s">
        <v>777</v>
      </c>
      <c r="B80" t="s">
        <v>778</v>
      </c>
      <c r="C80" t="s">
        <v>425</v>
      </c>
      <c r="D80" s="49" t="s">
        <v>775</v>
      </c>
      <c r="E80" t="s">
        <v>211</v>
      </c>
      <c r="F80" t="s">
        <v>426</v>
      </c>
      <c r="G80" t="s">
        <v>775</v>
      </c>
      <c r="H80" t="s">
        <v>211</v>
      </c>
      <c r="I80" t="s">
        <v>625</v>
      </c>
      <c r="J80" t="s">
        <v>614</v>
      </c>
      <c r="K80" s="7" t="s">
        <v>779</v>
      </c>
      <c r="P80" s="6" t="str">
        <f t="shared" si="1"/>
        <v>3VA9213-0QA00</v>
      </c>
    </row>
    <row r="81" spans="1:16" x14ac:dyDescent="0.25">
      <c r="A81" s="7" t="s">
        <v>777</v>
      </c>
      <c r="B81" t="s">
        <v>778</v>
      </c>
      <c r="C81" t="s">
        <v>425</v>
      </c>
      <c r="D81" s="49" t="s">
        <v>775</v>
      </c>
      <c r="E81" t="s">
        <v>211</v>
      </c>
      <c r="F81" t="s">
        <v>442</v>
      </c>
      <c r="G81" t="s">
        <v>775</v>
      </c>
      <c r="H81" t="s">
        <v>211</v>
      </c>
      <c r="I81" t="s">
        <v>625</v>
      </c>
      <c r="J81" t="s">
        <v>614</v>
      </c>
      <c r="K81" s="7" t="s">
        <v>780</v>
      </c>
      <c r="P81" s="6" t="str">
        <f t="shared" si="1"/>
        <v>3VA9203-0QA00</v>
      </c>
    </row>
    <row r="82" spans="1:16" x14ac:dyDescent="0.25">
      <c r="A82" s="7" t="s">
        <v>781</v>
      </c>
      <c r="B82" t="s">
        <v>782</v>
      </c>
      <c r="C82" t="s">
        <v>451</v>
      </c>
      <c r="D82" s="49" t="s">
        <v>775</v>
      </c>
      <c r="E82" t="s">
        <v>211</v>
      </c>
      <c r="F82" t="s">
        <v>452</v>
      </c>
      <c r="G82" t="s">
        <v>775</v>
      </c>
      <c r="H82" t="s">
        <v>211</v>
      </c>
      <c r="I82" t="s">
        <v>625</v>
      </c>
      <c r="J82" t="s">
        <v>614</v>
      </c>
      <c r="K82" s="7" t="s">
        <v>783</v>
      </c>
      <c r="P82" s="6" t="str">
        <f t="shared" si="1"/>
        <v>3VA9403-0QA00</v>
      </c>
    </row>
    <row r="83" spans="1:16" x14ac:dyDescent="0.25">
      <c r="A83" s="7" t="s">
        <v>784</v>
      </c>
      <c r="B83" t="s">
        <v>785</v>
      </c>
      <c r="C83" t="s">
        <v>201</v>
      </c>
      <c r="D83" s="49" t="s">
        <v>775</v>
      </c>
      <c r="E83" t="s">
        <v>211</v>
      </c>
      <c r="F83" t="s">
        <v>208</v>
      </c>
      <c r="G83" t="s">
        <v>775</v>
      </c>
      <c r="H83" t="s">
        <v>211</v>
      </c>
      <c r="I83" t="s">
        <v>722</v>
      </c>
      <c r="J83" t="s">
        <v>614</v>
      </c>
      <c r="K83" t="s">
        <v>725</v>
      </c>
      <c r="M83" s="7" t="s">
        <v>786</v>
      </c>
      <c r="N83" t="s">
        <v>211</v>
      </c>
      <c r="O83" s="7" t="s">
        <v>787</v>
      </c>
      <c r="P83" s="6" t="str">
        <f>HYPERLINK("https://www.novymodeion.cz/vysledky-vyhledavani?q="&amp;O83,O83)</f>
        <v>3VW9011-0AN01</v>
      </c>
    </row>
    <row r="84" spans="1:16" x14ac:dyDescent="0.25">
      <c r="A84" s="7" t="s">
        <v>788</v>
      </c>
      <c r="B84" t="s">
        <v>789</v>
      </c>
      <c r="C84" t="s">
        <v>123</v>
      </c>
      <c r="D84" s="49" t="s">
        <v>790</v>
      </c>
      <c r="E84" t="s">
        <v>211</v>
      </c>
      <c r="F84" t="s">
        <v>139</v>
      </c>
      <c r="G84" t="s">
        <v>790</v>
      </c>
      <c r="H84" t="s">
        <v>211</v>
      </c>
      <c r="I84" t="s">
        <v>613</v>
      </c>
      <c r="J84" t="s">
        <v>614</v>
      </c>
      <c r="K84" s="7" t="s">
        <v>791</v>
      </c>
      <c r="L84" t="s">
        <v>792</v>
      </c>
      <c r="P84" s="6" t="str">
        <f t="shared" si="1"/>
        <v>3VA9153-0QC00</v>
      </c>
    </row>
    <row r="85" spans="1:16" x14ac:dyDescent="0.25">
      <c r="A85" s="7" t="s">
        <v>793</v>
      </c>
      <c r="B85" t="s">
        <v>794</v>
      </c>
      <c r="C85" t="s">
        <v>425</v>
      </c>
      <c r="D85" s="49" t="s">
        <v>790</v>
      </c>
      <c r="E85" t="s">
        <v>211</v>
      </c>
      <c r="F85" t="s">
        <v>426</v>
      </c>
      <c r="G85" t="s">
        <v>790</v>
      </c>
      <c r="H85" t="s">
        <v>211</v>
      </c>
      <c r="I85" t="s">
        <v>625</v>
      </c>
      <c r="J85" t="s">
        <v>614</v>
      </c>
      <c r="K85" s="7" t="s">
        <v>795</v>
      </c>
      <c r="L85" t="s">
        <v>792</v>
      </c>
      <c r="P85" s="6" t="str">
        <f t="shared" si="1"/>
        <v>3VA9253-0QC00</v>
      </c>
    </row>
    <row r="86" spans="1:16" x14ac:dyDescent="0.25">
      <c r="A86" s="7" t="s">
        <v>793</v>
      </c>
      <c r="B86" t="s">
        <v>794</v>
      </c>
      <c r="C86" t="s">
        <v>425</v>
      </c>
      <c r="D86" s="49" t="s">
        <v>790</v>
      </c>
      <c r="E86" t="s">
        <v>211</v>
      </c>
      <c r="F86" t="s">
        <v>442</v>
      </c>
      <c r="G86" t="s">
        <v>790</v>
      </c>
      <c r="H86" t="s">
        <v>211</v>
      </c>
      <c r="I86" t="s">
        <v>625</v>
      </c>
      <c r="J86" t="s">
        <v>614</v>
      </c>
      <c r="K86" s="7" t="s">
        <v>796</v>
      </c>
      <c r="L86" t="s">
        <v>792</v>
      </c>
      <c r="P86" s="6" t="str">
        <f t="shared" si="1"/>
        <v>3VA9263-0QC00</v>
      </c>
    </row>
    <row r="87" spans="1:16" x14ac:dyDescent="0.25">
      <c r="A87" s="7" t="s">
        <v>797</v>
      </c>
      <c r="B87" t="s">
        <v>798</v>
      </c>
      <c r="C87" t="s">
        <v>451</v>
      </c>
      <c r="D87" s="49" t="s">
        <v>790</v>
      </c>
      <c r="E87" t="s">
        <v>211</v>
      </c>
      <c r="F87" t="s">
        <v>452</v>
      </c>
      <c r="G87" t="s">
        <v>790</v>
      </c>
      <c r="H87" t="s">
        <v>211</v>
      </c>
      <c r="I87" t="s">
        <v>625</v>
      </c>
      <c r="J87" t="s">
        <v>614</v>
      </c>
      <c r="K87" s="7" t="s">
        <v>799</v>
      </c>
      <c r="L87" t="s">
        <v>792</v>
      </c>
      <c r="P87" s="6" t="str">
        <f t="shared" si="1"/>
        <v>3VA9483-0QC00</v>
      </c>
    </row>
    <row r="88" spans="1:16" x14ac:dyDescent="0.25">
      <c r="A88" s="7" t="s">
        <v>800</v>
      </c>
      <c r="B88" t="s">
        <v>801</v>
      </c>
      <c r="C88" t="s">
        <v>451</v>
      </c>
      <c r="D88" s="49" t="s">
        <v>790</v>
      </c>
      <c r="E88" t="s">
        <v>211</v>
      </c>
      <c r="F88" t="s">
        <v>452</v>
      </c>
      <c r="G88" t="s">
        <v>790</v>
      </c>
      <c r="H88" t="s">
        <v>211</v>
      </c>
      <c r="I88" t="s">
        <v>625</v>
      </c>
      <c r="J88" t="s">
        <v>614</v>
      </c>
      <c r="K88" s="7" t="s">
        <v>799</v>
      </c>
      <c r="L88" t="s">
        <v>792</v>
      </c>
      <c r="P88" s="6" t="str">
        <f t="shared" si="1"/>
        <v>3VA9483-0QC00</v>
      </c>
    </row>
    <row r="89" spans="1:16" x14ac:dyDescent="0.25">
      <c r="A89" s="7" t="s">
        <v>802</v>
      </c>
      <c r="B89" t="s">
        <v>803</v>
      </c>
      <c r="C89" t="s">
        <v>804</v>
      </c>
      <c r="D89" s="49" t="s">
        <v>790</v>
      </c>
      <c r="E89" t="s">
        <v>211</v>
      </c>
      <c r="F89" t="s">
        <v>488</v>
      </c>
      <c r="G89" t="s">
        <v>211</v>
      </c>
      <c r="H89" t="s">
        <v>211</v>
      </c>
      <c r="I89" t="s">
        <v>211</v>
      </c>
      <c r="J89" t="s">
        <v>211</v>
      </c>
      <c r="K89" t="s">
        <v>211</v>
      </c>
      <c r="L89" t="s">
        <v>281</v>
      </c>
      <c r="P89" s="6"/>
    </row>
    <row r="90" spans="1:16" x14ac:dyDescent="0.25">
      <c r="A90" s="7" t="s">
        <v>805</v>
      </c>
      <c r="B90" t="s">
        <v>806</v>
      </c>
      <c r="C90" t="s">
        <v>487</v>
      </c>
      <c r="D90" s="49" t="s">
        <v>790</v>
      </c>
      <c r="E90" t="s">
        <v>211</v>
      </c>
      <c r="F90" t="s">
        <v>488</v>
      </c>
      <c r="G90" t="s">
        <v>211</v>
      </c>
      <c r="H90" t="s">
        <v>211</v>
      </c>
      <c r="I90" t="s">
        <v>211</v>
      </c>
      <c r="J90" t="s">
        <v>211</v>
      </c>
      <c r="K90" t="s">
        <v>211</v>
      </c>
      <c r="L90" t="s">
        <v>281</v>
      </c>
      <c r="P90" s="6"/>
    </row>
    <row r="91" spans="1:16" x14ac:dyDescent="0.25">
      <c r="A91" s="7" t="s">
        <v>802</v>
      </c>
      <c r="B91" t="s">
        <v>803</v>
      </c>
      <c r="C91" t="s">
        <v>804</v>
      </c>
      <c r="D91" s="49" t="s">
        <v>790</v>
      </c>
      <c r="E91" t="s">
        <v>211</v>
      </c>
      <c r="F91" t="s">
        <v>208</v>
      </c>
      <c r="G91" t="s">
        <v>790</v>
      </c>
      <c r="H91" t="s">
        <v>211</v>
      </c>
      <c r="I91" t="s">
        <v>658</v>
      </c>
      <c r="J91" t="s">
        <v>614</v>
      </c>
      <c r="K91" t="s">
        <v>725</v>
      </c>
      <c r="L91" t="s">
        <v>807</v>
      </c>
      <c r="M91" s="7" t="s">
        <v>808</v>
      </c>
      <c r="N91" t="s">
        <v>211</v>
      </c>
      <c r="O91" s="7" t="s">
        <v>809</v>
      </c>
      <c r="P91" s="6" t="str">
        <f t="shared" ref="P91:P96" si="2">HYPERLINK("https://www.novymodeion.cz/vysledky-vyhledavani?q="&amp;O91,O91)</f>
        <v>3VW9011-0AL73</v>
      </c>
    </row>
    <row r="92" spans="1:16" x14ac:dyDescent="0.25">
      <c r="A92" s="7" t="s">
        <v>802</v>
      </c>
      <c r="B92" t="s">
        <v>803</v>
      </c>
      <c r="C92" t="s">
        <v>804</v>
      </c>
      <c r="D92" s="49" t="s">
        <v>790</v>
      </c>
      <c r="E92" t="s">
        <v>211</v>
      </c>
      <c r="F92" t="s">
        <v>208</v>
      </c>
      <c r="G92" t="s">
        <v>790</v>
      </c>
      <c r="H92" t="s">
        <v>211</v>
      </c>
      <c r="I92" t="s">
        <v>658</v>
      </c>
      <c r="J92" t="s">
        <v>614</v>
      </c>
      <c r="K92" t="s">
        <v>725</v>
      </c>
      <c r="L92" t="s">
        <v>810</v>
      </c>
      <c r="M92" s="7" t="s">
        <v>808</v>
      </c>
      <c r="N92" t="s">
        <v>211</v>
      </c>
      <c r="O92" s="7" t="s">
        <v>811</v>
      </c>
      <c r="P92" s="6" t="str">
        <f t="shared" si="2"/>
        <v>3VW9011-0AL75</v>
      </c>
    </row>
    <row r="93" spans="1:16" x14ac:dyDescent="0.25">
      <c r="A93" s="7" t="s">
        <v>805</v>
      </c>
      <c r="B93" t="s">
        <v>806</v>
      </c>
      <c r="C93" t="s">
        <v>487</v>
      </c>
      <c r="D93" s="49" t="s">
        <v>790</v>
      </c>
      <c r="E93" t="s">
        <v>211</v>
      </c>
      <c r="F93" t="s">
        <v>208</v>
      </c>
      <c r="G93" t="s">
        <v>790</v>
      </c>
      <c r="H93" t="s">
        <v>211</v>
      </c>
      <c r="I93" t="s">
        <v>658</v>
      </c>
      <c r="J93" t="s">
        <v>614</v>
      </c>
      <c r="K93" t="s">
        <v>725</v>
      </c>
      <c r="L93" t="s">
        <v>807</v>
      </c>
      <c r="M93" s="7" t="s">
        <v>808</v>
      </c>
      <c r="N93" t="s">
        <v>211</v>
      </c>
      <c r="O93" s="7" t="s">
        <v>809</v>
      </c>
      <c r="P93" s="6" t="str">
        <f t="shared" si="2"/>
        <v>3VW9011-0AL73</v>
      </c>
    </row>
    <row r="94" spans="1:16" x14ac:dyDescent="0.25">
      <c r="A94" s="7" t="s">
        <v>805</v>
      </c>
      <c r="B94" t="s">
        <v>806</v>
      </c>
      <c r="C94" t="s">
        <v>487</v>
      </c>
      <c r="D94" s="49" t="s">
        <v>790</v>
      </c>
      <c r="E94" t="s">
        <v>211</v>
      </c>
      <c r="F94" t="s">
        <v>208</v>
      </c>
      <c r="G94" t="s">
        <v>790</v>
      </c>
      <c r="H94" t="s">
        <v>211</v>
      </c>
      <c r="I94" t="s">
        <v>658</v>
      </c>
      <c r="J94" t="s">
        <v>614</v>
      </c>
      <c r="K94" t="s">
        <v>725</v>
      </c>
      <c r="L94" t="s">
        <v>810</v>
      </c>
      <c r="M94" s="7" t="s">
        <v>808</v>
      </c>
      <c r="N94" t="s">
        <v>211</v>
      </c>
      <c r="O94" s="7" t="s">
        <v>811</v>
      </c>
      <c r="P94" s="6" t="str">
        <f t="shared" si="2"/>
        <v>3VW9011-0AL75</v>
      </c>
    </row>
    <row r="95" spans="1:16" x14ac:dyDescent="0.25">
      <c r="A95" s="7" t="s">
        <v>802</v>
      </c>
      <c r="B95" t="s">
        <v>803</v>
      </c>
      <c r="C95" t="s">
        <v>804</v>
      </c>
      <c r="D95" s="49" t="s">
        <v>790</v>
      </c>
      <c r="E95" t="s">
        <v>211</v>
      </c>
      <c r="F95" t="s">
        <v>208</v>
      </c>
      <c r="G95" t="s">
        <v>790</v>
      </c>
      <c r="H95" t="s">
        <v>211</v>
      </c>
      <c r="I95" t="s">
        <v>722</v>
      </c>
      <c r="J95" t="s">
        <v>614</v>
      </c>
      <c r="K95" t="s">
        <v>725</v>
      </c>
      <c r="M95" s="7" t="s">
        <v>812</v>
      </c>
      <c r="N95" t="s">
        <v>211</v>
      </c>
      <c r="O95" s="7" t="s">
        <v>813</v>
      </c>
      <c r="P95" s="6" t="str">
        <f t="shared" si="2"/>
        <v>3VW9011-0AN73</v>
      </c>
    </row>
    <row r="96" spans="1:16" x14ac:dyDescent="0.25">
      <c r="A96" s="7" t="s">
        <v>805</v>
      </c>
      <c r="B96" t="s">
        <v>806</v>
      </c>
      <c r="C96" t="s">
        <v>487</v>
      </c>
      <c r="D96" s="49" t="s">
        <v>790</v>
      </c>
      <c r="E96" t="s">
        <v>211</v>
      </c>
      <c r="F96" t="s">
        <v>208</v>
      </c>
      <c r="G96" t="s">
        <v>790</v>
      </c>
      <c r="H96" t="s">
        <v>211</v>
      </c>
      <c r="I96" t="s">
        <v>722</v>
      </c>
      <c r="J96" t="s">
        <v>614</v>
      </c>
      <c r="K96" t="s">
        <v>725</v>
      </c>
      <c r="M96" s="7" t="s">
        <v>812</v>
      </c>
      <c r="N96" t="s">
        <v>211</v>
      </c>
      <c r="O96" s="7" t="s">
        <v>813</v>
      </c>
      <c r="P96" s="6" t="str">
        <f t="shared" si="2"/>
        <v>3VW9011-0AN73</v>
      </c>
    </row>
    <row r="97" spans="1:16" x14ac:dyDescent="0.25">
      <c r="A97" s="7" t="s">
        <v>814</v>
      </c>
      <c r="B97" t="s">
        <v>815</v>
      </c>
      <c r="C97" t="s">
        <v>123</v>
      </c>
      <c r="D97" s="49" t="s">
        <v>816</v>
      </c>
      <c r="E97" t="s">
        <v>211</v>
      </c>
      <c r="F97" t="s">
        <v>139</v>
      </c>
      <c r="G97" t="s">
        <v>816</v>
      </c>
      <c r="H97" t="s">
        <v>211</v>
      </c>
      <c r="I97" t="s">
        <v>613</v>
      </c>
      <c r="J97" t="s">
        <v>614</v>
      </c>
      <c r="K97" s="7" t="s">
        <v>817</v>
      </c>
      <c r="P97" s="6" t="str">
        <f t="shared" si="1"/>
        <v>3VA9113-0QE00</v>
      </c>
    </row>
    <row r="98" spans="1:16" x14ac:dyDescent="0.25">
      <c r="A98" s="7" t="s">
        <v>818</v>
      </c>
      <c r="B98" t="s">
        <v>819</v>
      </c>
      <c r="C98" t="s">
        <v>425</v>
      </c>
      <c r="D98" s="49" t="s">
        <v>816</v>
      </c>
      <c r="E98" t="s">
        <v>211</v>
      </c>
      <c r="F98" t="s">
        <v>426</v>
      </c>
      <c r="G98" t="s">
        <v>816</v>
      </c>
      <c r="H98" t="s">
        <v>211</v>
      </c>
      <c r="I98" t="s">
        <v>625</v>
      </c>
      <c r="J98" t="s">
        <v>614</v>
      </c>
      <c r="K98" s="7" t="s">
        <v>820</v>
      </c>
      <c r="P98" s="6" t="str">
        <f t="shared" si="1"/>
        <v>3VA9213-0QE00</v>
      </c>
    </row>
    <row r="99" spans="1:16" x14ac:dyDescent="0.25">
      <c r="A99" s="7" t="s">
        <v>818</v>
      </c>
      <c r="B99" t="s">
        <v>819</v>
      </c>
      <c r="C99" t="s">
        <v>425</v>
      </c>
      <c r="D99" s="49" t="s">
        <v>816</v>
      </c>
      <c r="E99" t="s">
        <v>211</v>
      </c>
      <c r="F99" t="s">
        <v>442</v>
      </c>
      <c r="G99" t="s">
        <v>816</v>
      </c>
      <c r="H99" t="s">
        <v>211</v>
      </c>
      <c r="I99" t="s">
        <v>625</v>
      </c>
      <c r="J99" t="s">
        <v>614</v>
      </c>
      <c r="K99" s="7" t="s">
        <v>821</v>
      </c>
      <c r="P99" s="6" t="str">
        <f t="shared" si="1"/>
        <v>3VA9203-0QE00</v>
      </c>
    </row>
    <row r="100" spans="1:16" x14ac:dyDescent="0.25">
      <c r="A100" s="7" t="s">
        <v>822</v>
      </c>
      <c r="B100" t="s">
        <v>823</v>
      </c>
      <c r="C100" t="s">
        <v>451</v>
      </c>
      <c r="D100" s="49" t="s">
        <v>816</v>
      </c>
      <c r="E100" t="s">
        <v>211</v>
      </c>
      <c r="F100" t="s">
        <v>452</v>
      </c>
      <c r="G100" t="s">
        <v>816</v>
      </c>
      <c r="H100" t="s">
        <v>211</v>
      </c>
      <c r="I100" t="s">
        <v>625</v>
      </c>
      <c r="J100" t="s">
        <v>614</v>
      </c>
      <c r="K100" s="7" t="s">
        <v>824</v>
      </c>
      <c r="P100" s="6" t="str">
        <f t="shared" si="1"/>
        <v>3VA9403-0QE00</v>
      </c>
    </row>
    <row r="101" spans="1:16" x14ac:dyDescent="0.25">
      <c r="A101" s="7" t="s">
        <v>825</v>
      </c>
      <c r="B101" t="s">
        <v>826</v>
      </c>
      <c r="C101" t="s">
        <v>201</v>
      </c>
      <c r="D101" s="49" t="s">
        <v>816</v>
      </c>
      <c r="E101" t="s">
        <v>211</v>
      </c>
      <c r="F101" t="s">
        <v>488</v>
      </c>
      <c r="G101" t="s">
        <v>211</v>
      </c>
      <c r="H101" t="s">
        <v>211</v>
      </c>
      <c r="I101" t="s">
        <v>211</v>
      </c>
      <c r="J101" t="s">
        <v>211</v>
      </c>
      <c r="K101" t="s">
        <v>211</v>
      </c>
      <c r="L101" t="s">
        <v>281</v>
      </c>
      <c r="P101" s="6"/>
    </row>
    <row r="102" spans="1:16" x14ac:dyDescent="0.25">
      <c r="A102" s="7" t="s">
        <v>827</v>
      </c>
      <c r="B102" t="s">
        <v>828</v>
      </c>
      <c r="C102" t="s">
        <v>804</v>
      </c>
      <c r="D102" s="49" t="s">
        <v>816</v>
      </c>
      <c r="E102" t="s">
        <v>211</v>
      </c>
      <c r="F102" t="s">
        <v>488</v>
      </c>
      <c r="G102" t="s">
        <v>211</v>
      </c>
      <c r="H102" t="s">
        <v>211</v>
      </c>
      <c r="I102" t="s">
        <v>211</v>
      </c>
      <c r="J102" t="s">
        <v>211</v>
      </c>
      <c r="K102" t="s">
        <v>211</v>
      </c>
      <c r="L102" t="s">
        <v>281</v>
      </c>
      <c r="P102" s="6"/>
    </row>
    <row r="103" spans="1:16" x14ac:dyDescent="0.25">
      <c r="A103" s="7" t="s">
        <v>829</v>
      </c>
      <c r="B103" t="s">
        <v>830</v>
      </c>
      <c r="C103" t="s">
        <v>487</v>
      </c>
      <c r="D103" s="49" t="s">
        <v>816</v>
      </c>
      <c r="E103" t="s">
        <v>211</v>
      </c>
      <c r="F103" t="s">
        <v>488</v>
      </c>
      <c r="G103" t="s">
        <v>211</v>
      </c>
      <c r="H103" t="s">
        <v>211</v>
      </c>
      <c r="I103" t="s">
        <v>211</v>
      </c>
      <c r="J103" t="s">
        <v>211</v>
      </c>
      <c r="K103" t="s">
        <v>211</v>
      </c>
      <c r="L103" t="s">
        <v>281</v>
      </c>
      <c r="P103" s="6"/>
    </row>
    <row r="104" spans="1:16" x14ac:dyDescent="0.25">
      <c r="A104" s="7" t="s">
        <v>825</v>
      </c>
      <c r="B104" t="s">
        <v>826</v>
      </c>
      <c r="C104" t="s">
        <v>201</v>
      </c>
      <c r="D104" s="49" t="s">
        <v>816</v>
      </c>
      <c r="E104" t="s">
        <v>211</v>
      </c>
      <c r="F104" t="s">
        <v>208</v>
      </c>
      <c r="G104" t="s">
        <v>816</v>
      </c>
      <c r="H104" t="s">
        <v>211</v>
      </c>
      <c r="I104" t="s">
        <v>722</v>
      </c>
      <c r="J104" t="s">
        <v>614</v>
      </c>
      <c r="K104" t="s">
        <v>725</v>
      </c>
      <c r="L104" t="s">
        <v>831</v>
      </c>
      <c r="M104" s="7" t="s">
        <v>832</v>
      </c>
      <c r="N104" t="s">
        <v>211</v>
      </c>
      <c r="O104" s="7" t="s">
        <v>833</v>
      </c>
      <c r="P104" s="6" t="str">
        <f t="shared" ref="P104:P109" si="3">HYPERLINK("https://www.novymodeion.cz/vysledky-vyhledavani?q="&amp;O104,O104)</f>
        <v>3VW9011-0AN32</v>
      </c>
    </row>
    <row r="105" spans="1:16" x14ac:dyDescent="0.25">
      <c r="A105" s="7" t="s">
        <v>825</v>
      </c>
      <c r="B105" t="s">
        <v>826</v>
      </c>
      <c r="C105" t="s">
        <v>201</v>
      </c>
      <c r="D105" s="49" t="s">
        <v>816</v>
      </c>
      <c r="E105" t="s">
        <v>211</v>
      </c>
      <c r="F105" t="s">
        <v>208</v>
      </c>
      <c r="G105" t="s">
        <v>816</v>
      </c>
      <c r="H105" t="s">
        <v>211</v>
      </c>
      <c r="I105" t="s">
        <v>722</v>
      </c>
      <c r="J105" t="s">
        <v>614</v>
      </c>
      <c r="K105" t="s">
        <v>725</v>
      </c>
      <c r="L105" t="s">
        <v>834</v>
      </c>
      <c r="M105" s="7" t="s">
        <v>835</v>
      </c>
      <c r="N105" t="s">
        <v>211</v>
      </c>
      <c r="O105" s="7" t="s">
        <v>833</v>
      </c>
      <c r="P105" s="6" t="str">
        <f t="shared" si="3"/>
        <v>3VW9011-0AN32</v>
      </c>
    </row>
    <row r="106" spans="1:16" x14ac:dyDescent="0.25">
      <c r="A106" s="7" t="s">
        <v>827</v>
      </c>
      <c r="B106" t="s">
        <v>828</v>
      </c>
      <c r="C106" t="s">
        <v>804</v>
      </c>
      <c r="D106" s="49" t="s">
        <v>816</v>
      </c>
      <c r="E106" t="s">
        <v>211</v>
      </c>
      <c r="F106" t="s">
        <v>208</v>
      </c>
      <c r="G106" t="s">
        <v>816</v>
      </c>
      <c r="H106" t="s">
        <v>211</v>
      </c>
      <c r="I106" t="s">
        <v>658</v>
      </c>
      <c r="J106" t="s">
        <v>614</v>
      </c>
      <c r="K106" t="s">
        <v>725</v>
      </c>
      <c r="L106" t="s">
        <v>831</v>
      </c>
      <c r="M106" s="7" t="s">
        <v>836</v>
      </c>
      <c r="N106" t="s">
        <v>211</v>
      </c>
      <c r="O106" s="7" t="s">
        <v>837</v>
      </c>
      <c r="P106" s="6" t="str">
        <f t="shared" si="3"/>
        <v>3VW9011-0AL32</v>
      </c>
    </row>
    <row r="107" spans="1:16" x14ac:dyDescent="0.25">
      <c r="A107" s="7" t="s">
        <v>827</v>
      </c>
      <c r="B107" t="s">
        <v>828</v>
      </c>
      <c r="C107" t="s">
        <v>804</v>
      </c>
      <c r="D107" s="49" t="s">
        <v>816</v>
      </c>
      <c r="E107" t="s">
        <v>211</v>
      </c>
      <c r="F107" t="s">
        <v>208</v>
      </c>
      <c r="G107" t="s">
        <v>816</v>
      </c>
      <c r="H107" t="s">
        <v>211</v>
      </c>
      <c r="I107" t="s">
        <v>658</v>
      </c>
      <c r="J107" t="s">
        <v>614</v>
      </c>
      <c r="K107" t="s">
        <v>725</v>
      </c>
      <c r="L107" t="s">
        <v>834</v>
      </c>
      <c r="M107" s="7" t="s">
        <v>838</v>
      </c>
      <c r="N107" t="s">
        <v>211</v>
      </c>
      <c r="O107" s="7" t="s">
        <v>837</v>
      </c>
      <c r="P107" s="6" t="str">
        <f t="shared" si="3"/>
        <v>3VW9011-0AL32</v>
      </c>
    </row>
    <row r="108" spans="1:16" x14ac:dyDescent="0.25">
      <c r="A108" s="7" t="s">
        <v>829</v>
      </c>
      <c r="B108" t="s">
        <v>830</v>
      </c>
      <c r="C108" t="s">
        <v>487</v>
      </c>
      <c r="D108" s="49" t="s">
        <v>816</v>
      </c>
      <c r="E108" t="s">
        <v>211</v>
      </c>
      <c r="F108" t="s">
        <v>208</v>
      </c>
      <c r="G108" t="s">
        <v>816</v>
      </c>
      <c r="H108" t="s">
        <v>211</v>
      </c>
      <c r="I108" t="s">
        <v>658</v>
      </c>
      <c r="J108" t="s">
        <v>614</v>
      </c>
      <c r="K108" t="s">
        <v>725</v>
      </c>
      <c r="L108" t="s">
        <v>831</v>
      </c>
      <c r="M108" s="7" t="s">
        <v>836</v>
      </c>
      <c r="N108" t="s">
        <v>211</v>
      </c>
      <c r="O108" s="7" t="s">
        <v>837</v>
      </c>
      <c r="P108" s="6" t="str">
        <f t="shared" si="3"/>
        <v>3VW9011-0AL32</v>
      </c>
    </row>
    <row r="109" spans="1:16" x14ac:dyDescent="0.25">
      <c r="A109" s="7" t="s">
        <v>829</v>
      </c>
      <c r="B109" t="s">
        <v>830</v>
      </c>
      <c r="C109" t="s">
        <v>487</v>
      </c>
      <c r="D109" s="49" t="s">
        <v>816</v>
      </c>
      <c r="E109" t="s">
        <v>211</v>
      </c>
      <c r="F109" t="s">
        <v>208</v>
      </c>
      <c r="G109" t="s">
        <v>816</v>
      </c>
      <c r="H109" t="s">
        <v>211</v>
      </c>
      <c r="I109" t="s">
        <v>658</v>
      </c>
      <c r="J109" t="s">
        <v>614</v>
      </c>
      <c r="K109" t="s">
        <v>725</v>
      </c>
      <c r="L109" t="s">
        <v>834</v>
      </c>
      <c r="M109" s="7" t="s">
        <v>838</v>
      </c>
      <c r="N109" t="s">
        <v>211</v>
      </c>
      <c r="O109" s="7" t="s">
        <v>837</v>
      </c>
      <c r="P109" s="6" t="str">
        <f t="shared" si="3"/>
        <v>3VW9011-0AL32</v>
      </c>
    </row>
    <row r="110" spans="1:16" ht="45" x14ac:dyDescent="0.25">
      <c r="A110" s="7" t="s">
        <v>839</v>
      </c>
      <c r="B110" t="s">
        <v>840</v>
      </c>
      <c r="C110" t="s">
        <v>123</v>
      </c>
      <c r="D110" s="49" t="s">
        <v>841</v>
      </c>
      <c r="E110" t="s">
        <v>211</v>
      </c>
      <c r="F110" t="s">
        <v>139</v>
      </c>
      <c r="G110" t="s">
        <v>841</v>
      </c>
      <c r="H110" t="s">
        <v>211</v>
      </c>
      <c r="I110" t="s">
        <v>613</v>
      </c>
      <c r="J110" t="s">
        <v>842</v>
      </c>
      <c r="K110" s="7" t="s">
        <v>843</v>
      </c>
      <c r="L110" t="s">
        <v>844</v>
      </c>
      <c r="P110" s="6" t="str">
        <f t="shared" si="1"/>
        <v>3VA9110-0WB00</v>
      </c>
    </row>
    <row r="111" spans="1:16" ht="45" x14ac:dyDescent="0.25">
      <c r="A111" s="7" t="s">
        <v>839</v>
      </c>
      <c r="B111" t="s">
        <v>840</v>
      </c>
      <c r="C111" t="s">
        <v>123</v>
      </c>
      <c r="D111" s="49" t="s">
        <v>841</v>
      </c>
      <c r="E111" t="s">
        <v>211</v>
      </c>
      <c r="F111" t="s">
        <v>139</v>
      </c>
      <c r="G111" t="s">
        <v>841</v>
      </c>
      <c r="H111" t="s">
        <v>211</v>
      </c>
      <c r="I111" t="s">
        <v>613</v>
      </c>
      <c r="J111" t="s">
        <v>845</v>
      </c>
      <c r="K111" s="7" t="s">
        <v>846</v>
      </c>
      <c r="L111" t="s">
        <v>844</v>
      </c>
      <c r="P111" s="6" t="str">
        <f t="shared" si="1"/>
        <v>3VA9110-0WC00</v>
      </c>
    </row>
    <row r="112" spans="1:16" ht="45" x14ac:dyDescent="0.25">
      <c r="A112" s="7" t="s">
        <v>847</v>
      </c>
      <c r="B112" t="s">
        <v>848</v>
      </c>
      <c r="C112" t="s">
        <v>425</v>
      </c>
      <c r="D112" s="49" t="s">
        <v>841</v>
      </c>
      <c r="E112" t="s">
        <v>211</v>
      </c>
      <c r="F112" t="s">
        <v>849</v>
      </c>
      <c r="G112" t="s">
        <v>841</v>
      </c>
      <c r="H112" t="s">
        <v>211</v>
      </c>
      <c r="I112" t="s">
        <v>658</v>
      </c>
      <c r="J112" t="s">
        <v>842</v>
      </c>
      <c r="K112" s="7" t="s">
        <v>850</v>
      </c>
      <c r="L112" t="s">
        <v>844</v>
      </c>
      <c r="P112" s="6" t="str">
        <f t="shared" si="1"/>
        <v>3VA9200-0WB00</v>
      </c>
    </row>
    <row r="113" spans="1:16" ht="45" x14ac:dyDescent="0.25">
      <c r="A113" s="7" t="s">
        <v>847</v>
      </c>
      <c r="B113" t="s">
        <v>848</v>
      </c>
      <c r="C113" t="s">
        <v>425</v>
      </c>
      <c r="D113" s="49" t="s">
        <v>841</v>
      </c>
      <c r="E113" t="s">
        <v>211</v>
      </c>
      <c r="F113" t="s">
        <v>849</v>
      </c>
      <c r="G113" t="s">
        <v>841</v>
      </c>
      <c r="H113" t="s">
        <v>211</v>
      </c>
      <c r="I113" t="s">
        <v>658</v>
      </c>
      <c r="J113" t="s">
        <v>845</v>
      </c>
      <c r="K113" s="7" t="s">
        <v>851</v>
      </c>
      <c r="L113" t="s">
        <v>844</v>
      </c>
      <c r="P113" s="6" t="str">
        <f t="shared" si="1"/>
        <v>3VA9200-0WC00</v>
      </c>
    </row>
    <row r="114" spans="1:16" ht="45" x14ac:dyDescent="0.25">
      <c r="A114" s="7" t="s">
        <v>847</v>
      </c>
      <c r="B114" t="s">
        <v>848</v>
      </c>
      <c r="C114" t="s">
        <v>425</v>
      </c>
      <c r="D114" s="49" t="s">
        <v>841</v>
      </c>
      <c r="E114" t="s">
        <v>211</v>
      </c>
      <c r="F114" t="s">
        <v>849</v>
      </c>
      <c r="G114" t="s">
        <v>841</v>
      </c>
      <c r="H114" t="s">
        <v>211</v>
      </c>
      <c r="I114" t="s">
        <v>662</v>
      </c>
      <c r="J114" t="s">
        <v>842</v>
      </c>
      <c r="K114" s="7" t="s">
        <v>852</v>
      </c>
      <c r="L114" t="s">
        <v>844</v>
      </c>
      <c r="P114" s="6" t="str">
        <f t="shared" si="1"/>
        <v>3VA9280-0WB00</v>
      </c>
    </row>
    <row r="115" spans="1:16" ht="45" x14ac:dyDescent="0.25">
      <c r="A115" s="7" t="s">
        <v>847</v>
      </c>
      <c r="B115" t="s">
        <v>848</v>
      </c>
      <c r="C115" t="s">
        <v>425</v>
      </c>
      <c r="D115" s="49" t="s">
        <v>841</v>
      </c>
      <c r="E115" t="s">
        <v>211</v>
      </c>
      <c r="F115" t="s">
        <v>849</v>
      </c>
      <c r="G115" t="s">
        <v>841</v>
      </c>
      <c r="H115" t="s">
        <v>211</v>
      </c>
      <c r="I115" t="s">
        <v>662</v>
      </c>
      <c r="J115" t="s">
        <v>845</v>
      </c>
      <c r="K115" s="7" t="s">
        <v>853</v>
      </c>
      <c r="L115" t="s">
        <v>844</v>
      </c>
      <c r="P115" s="6" t="str">
        <f t="shared" si="1"/>
        <v>3VA9280-0WC00</v>
      </c>
    </row>
    <row r="116" spans="1:16" ht="45" x14ac:dyDescent="0.25">
      <c r="A116" s="7" t="s">
        <v>854</v>
      </c>
      <c r="B116" t="s">
        <v>855</v>
      </c>
      <c r="C116" t="s">
        <v>451</v>
      </c>
      <c r="D116" s="49" t="s">
        <v>841</v>
      </c>
      <c r="E116" t="s">
        <v>211</v>
      </c>
      <c r="F116" t="s">
        <v>452</v>
      </c>
      <c r="G116" t="s">
        <v>841</v>
      </c>
      <c r="H116" t="s">
        <v>211</v>
      </c>
      <c r="I116" t="s">
        <v>625</v>
      </c>
      <c r="J116" t="s">
        <v>842</v>
      </c>
      <c r="K116" s="7" t="s">
        <v>856</v>
      </c>
      <c r="L116" t="s">
        <v>844</v>
      </c>
      <c r="P116" s="6" t="str">
        <f t="shared" si="1"/>
        <v>3VA9480-0WB00</v>
      </c>
    </row>
    <row r="117" spans="1:16" ht="45" x14ac:dyDescent="0.25">
      <c r="A117" s="7" t="s">
        <v>854</v>
      </c>
      <c r="B117" t="s">
        <v>855</v>
      </c>
      <c r="C117" t="s">
        <v>451</v>
      </c>
      <c r="D117" s="49" t="s">
        <v>841</v>
      </c>
      <c r="E117" t="s">
        <v>211</v>
      </c>
      <c r="F117" t="s">
        <v>452</v>
      </c>
      <c r="G117" t="s">
        <v>841</v>
      </c>
      <c r="H117" t="s">
        <v>211</v>
      </c>
      <c r="I117" t="s">
        <v>625</v>
      </c>
      <c r="J117" t="s">
        <v>845</v>
      </c>
      <c r="K117" s="7" t="s">
        <v>857</v>
      </c>
      <c r="L117" t="s">
        <v>844</v>
      </c>
      <c r="P117" s="6" t="str">
        <f t="shared" si="1"/>
        <v>3VA9480-0WC00</v>
      </c>
    </row>
    <row r="118" spans="1:16" x14ac:dyDescent="0.25">
      <c r="A118" s="7" t="s">
        <v>858</v>
      </c>
      <c r="B118" t="s">
        <v>859</v>
      </c>
      <c r="C118" t="s">
        <v>123</v>
      </c>
      <c r="D118" s="49" t="s">
        <v>860</v>
      </c>
      <c r="E118" t="s">
        <v>211</v>
      </c>
      <c r="F118" t="s">
        <v>139</v>
      </c>
      <c r="G118" t="s">
        <v>860</v>
      </c>
      <c r="H118" t="s">
        <v>211</v>
      </c>
      <c r="I118" t="s">
        <v>658</v>
      </c>
      <c r="J118" t="s">
        <v>211</v>
      </c>
      <c r="K118" s="7" t="s">
        <v>861</v>
      </c>
      <c r="P118" s="6" t="str">
        <f t="shared" si="1"/>
        <v>3VA9111-0WD30</v>
      </c>
    </row>
    <row r="119" spans="1:16" x14ac:dyDescent="0.25">
      <c r="A119" s="7" t="s">
        <v>858</v>
      </c>
      <c r="B119" t="s">
        <v>859</v>
      </c>
      <c r="C119" t="s">
        <v>123</v>
      </c>
      <c r="D119" s="49" t="s">
        <v>860</v>
      </c>
      <c r="E119" t="s">
        <v>211</v>
      </c>
      <c r="F119" t="s">
        <v>139</v>
      </c>
      <c r="G119" t="s">
        <v>860</v>
      </c>
      <c r="H119" t="s">
        <v>211</v>
      </c>
      <c r="I119" t="s">
        <v>686</v>
      </c>
      <c r="J119" t="s">
        <v>211</v>
      </c>
      <c r="K119" s="7" t="s">
        <v>862</v>
      </c>
      <c r="P119" s="6" t="str">
        <f t="shared" si="1"/>
        <v>3VA9153-0KB03</v>
      </c>
    </row>
    <row r="120" spans="1:16" x14ac:dyDescent="0.25">
      <c r="A120" s="7" t="s">
        <v>863</v>
      </c>
      <c r="B120" t="s">
        <v>864</v>
      </c>
      <c r="C120" t="s">
        <v>123</v>
      </c>
      <c r="D120" s="49" t="s">
        <v>865</v>
      </c>
      <c r="E120" t="s">
        <v>211</v>
      </c>
      <c r="F120" t="s">
        <v>139</v>
      </c>
      <c r="G120" t="s">
        <v>865</v>
      </c>
      <c r="H120" t="s">
        <v>211</v>
      </c>
      <c r="I120" t="s">
        <v>211</v>
      </c>
      <c r="J120" t="s">
        <v>211</v>
      </c>
      <c r="K120" s="7" t="s">
        <v>866</v>
      </c>
      <c r="L120" t="s">
        <v>867</v>
      </c>
      <c r="P120" s="6" t="str">
        <f t="shared" si="1"/>
        <v>3VA9152-0WA00</v>
      </c>
    </row>
    <row r="121" spans="1:16" x14ac:dyDescent="0.25">
      <c r="A121" s="7" t="s">
        <v>868</v>
      </c>
      <c r="B121" t="s">
        <v>869</v>
      </c>
      <c r="C121" t="s">
        <v>123</v>
      </c>
      <c r="D121" s="49" t="s">
        <v>860</v>
      </c>
      <c r="E121" t="s">
        <v>211</v>
      </c>
      <c r="F121" t="s">
        <v>139</v>
      </c>
      <c r="G121" t="s">
        <v>870</v>
      </c>
      <c r="H121" t="s">
        <v>211</v>
      </c>
      <c r="I121" t="s">
        <v>658</v>
      </c>
      <c r="J121" t="s">
        <v>211</v>
      </c>
      <c r="K121" s="7" t="s">
        <v>871</v>
      </c>
      <c r="P121" s="6" t="str">
        <f t="shared" si="1"/>
        <v>3VA9111-0WF30</v>
      </c>
    </row>
    <row r="122" spans="1:16" x14ac:dyDescent="0.25">
      <c r="A122" s="7" t="s">
        <v>868</v>
      </c>
      <c r="B122" t="s">
        <v>869</v>
      </c>
      <c r="C122" t="s">
        <v>123</v>
      </c>
      <c r="D122" s="49" t="s">
        <v>860</v>
      </c>
      <c r="E122" t="s">
        <v>211</v>
      </c>
      <c r="F122" t="s">
        <v>139</v>
      </c>
      <c r="G122" t="s">
        <v>870</v>
      </c>
      <c r="H122" t="s">
        <v>211</v>
      </c>
      <c r="I122" t="s">
        <v>686</v>
      </c>
      <c r="J122" t="s">
        <v>211</v>
      </c>
      <c r="K122" s="7" t="s">
        <v>872</v>
      </c>
      <c r="P122" s="6" t="str">
        <f t="shared" si="1"/>
        <v>3VA9163-0KB04</v>
      </c>
    </row>
    <row r="123" spans="1:16" x14ac:dyDescent="0.25">
      <c r="A123" s="7" t="s">
        <v>873</v>
      </c>
      <c r="B123" t="s">
        <v>874</v>
      </c>
      <c r="C123" t="s">
        <v>425</v>
      </c>
      <c r="D123" s="49" t="s">
        <v>860</v>
      </c>
      <c r="E123" t="s">
        <v>211</v>
      </c>
      <c r="F123" t="s">
        <v>426</v>
      </c>
      <c r="G123" t="s">
        <v>860</v>
      </c>
      <c r="H123" t="s">
        <v>211</v>
      </c>
      <c r="I123" t="s">
        <v>658</v>
      </c>
      <c r="J123" t="s">
        <v>211</v>
      </c>
      <c r="K123" s="7" t="s">
        <v>875</v>
      </c>
      <c r="P123" s="6" t="str">
        <f t="shared" si="1"/>
        <v>3VA9211-0WD30</v>
      </c>
    </row>
    <row r="124" spans="1:16" x14ac:dyDescent="0.25">
      <c r="A124" s="7" t="s">
        <v>873</v>
      </c>
      <c r="B124" t="s">
        <v>874</v>
      </c>
      <c r="C124" t="s">
        <v>425</v>
      </c>
      <c r="D124" s="49" t="s">
        <v>860</v>
      </c>
      <c r="E124" t="s">
        <v>211</v>
      </c>
      <c r="F124" t="s">
        <v>442</v>
      </c>
      <c r="G124" t="s">
        <v>860</v>
      </c>
      <c r="H124" t="s">
        <v>211</v>
      </c>
      <c r="I124" t="s">
        <v>658</v>
      </c>
      <c r="J124" t="s">
        <v>211</v>
      </c>
      <c r="K124" s="7" t="s">
        <v>876</v>
      </c>
      <c r="P124" s="6" t="str">
        <f t="shared" si="1"/>
        <v>3VA9221-0WD30</v>
      </c>
    </row>
    <row r="125" spans="1:16" x14ac:dyDescent="0.25">
      <c r="A125" s="7" t="s">
        <v>873</v>
      </c>
      <c r="B125" t="s">
        <v>874</v>
      </c>
      <c r="C125" t="s">
        <v>425</v>
      </c>
      <c r="D125" s="49" t="s">
        <v>860</v>
      </c>
      <c r="E125" t="s">
        <v>211</v>
      </c>
      <c r="F125" t="s">
        <v>426</v>
      </c>
      <c r="G125" t="s">
        <v>860</v>
      </c>
      <c r="H125" t="s">
        <v>211</v>
      </c>
      <c r="I125" t="s">
        <v>662</v>
      </c>
      <c r="J125" t="s">
        <v>211</v>
      </c>
      <c r="K125" s="7" t="s">
        <v>877</v>
      </c>
      <c r="P125" s="6" t="str">
        <f t="shared" si="1"/>
        <v>3VA9253-0KB03</v>
      </c>
    </row>
    <row r="126" spans="1:16" x14ac:dyDescent="0.25">
      <c r="A126" s="7" t="s">
        <v>873</v>
      </c>
      <c r="B126" t="s">
        <v>874</v>
      </c>
      <c r="C126" t="s">
        <v>425</v>
      </c>
      <c r="D126" s="49" t="s">
        <v>860</v>
      </c>
      <c r="E126" t="s">
        <v>211</v>
      </c>
      <c r="F126" t="s">
        <v>442</v>
      </c>
      <c r="G126" t="s">
        <v>860</v>
      </c>
      <c r="H126" t="s">
        <v>211</v>
      </c>
      <c r="I126" t="s">
        <v>662</v>
      </c>
      <c r="J126" t="s">
        <v>211</v>
      </c>
      <c r="K126" s="7" t="s">
        <v>878</v>
      </c>
      <c r="P126" s="6" t="str">
        <f t="shared" si="1"/>
        <v>3VA9163-0KB03</v>
      </c>
    </row>
    <row r="127" spans="1:16" x14ac:dyDescent="0.25">
      <c r="A127" s="7" t="s">
        <v>879</v>
      </c>
      <c r="B127" t="s">
        <v>880</v>
      </c>
      <c r="C127" t="s">
        <v>451</v>
      </c>
      <c r="D127" s="49" t="s">
        <v>860</v>
      </c>
      <c r="E127" t="s">
        <v>211</v>
      </c>
      <c r="F127" t="s">
        <v>452</v>
      </c>
      <c r="G127" t="s">
        <v>860</v>
      </c>
      <c r="H127" t="s">
        <v>211</v>
      </c>
      <c r="I127" t="s">
        <v>658</v>
      </c>
      <c r="J127" t="s">
        <v>211</v>
      </c>
      <c r="K127" s="7" t="s">
        <v>881</v>
      </c>
      <c r="P127" s="6" t="str">
        <f t="shared" si="1"/>
        <v>3VA9481-0WD30</v>
      </c>
    </row>
    <row r="128" spans="1:16" x14ac:dyDescent="0.25">
      <c r="A128" s="7" t="s">
        <v>879</v>
      </c>
      <c r="B128" t="s">
        <v>880</v>
      </c>
      <c r="C128" t="s">
        <v>451</v>
      </c>
      <c r="D128" s="49" t="s">
        <v>860</v>
      </c>
      <c r="E128" t="s">
        <v>211</v>
      </c>
      <c r="F128" t="s">
        <v>452</v>
      </c>
      <c r="G128" t="s">
        <v>860</v>
      </c>
      <c r="H128" t="s">
        <v>211</v>
      </c>
      <c r="I128" t="s">
        <v>662</v>
      </c>
      <c r="J128" t="s">
        <v>211</v>
      </c>
      <c r="K128" s="7" t="s">
        <v>882</v>
      </c>
      <c r="P128" s="6" t="str">
        <f t="shared" si="1"/>
        <v>3VA9353-0KB03</v>
      </c>
    </row>
    <row r="129" spans="1:16" ht="30" x14ac:dyDescent="0.25">
      <c r="A129" s="7" t="s">
        <v>883</v>
      </c>
      <c r="B129" t="s">
        <v>884</v>
      </c>
      <c r="C129" t="s">
        <v>201</v>
      </c>
      <c r="D129" s="49" t="s">
        <v>885</v>
      </c>
      <c r="E129" t="s">
        <v>211</v>
      </c>
      <c r="F129" t="s">
        <v>886</v>
      </c>
      <c r="G129" t="s">
        <v>211</v>
      </c>
      <c r="H129" t="s">
        <v>211</v>
      </c>
      <c r="I129" t="s">
        <v>211</v>
      </c>
      <c r="J129" t="s">
        <v>211</v>
      </c>
      <c r="K129" t="s">
        <v>211</v>
      </c>
      <c r="L129" t="s">
        <v>281</v>
      </c>
      <c r="P129" s="6"/>
    </row>
    <row r="130" spans="1:16" x14ac:dyDescent="0.25">
      <c r="A130" s="7" t="s">
        <v>887</v>
      </c>
      <c r="B130" t="s">
        <v>888</v>
      </c>
      <c r="C130" t="s">
        <v>425</v>
      </c>
      <c r="D130" s="49" t="s">
        <v>860</v>
      </c>
      <c r="E130" t="s">
        <v>211</v>
      </c>
      <c r="F130" t="s">
        <v>426</v>
      </c>
      <c r="G130" t="s">
        <v>860</v>
      </c>
      <c r="H130" t="s">
        <v>211</v>
      </c>
      <c r="I130" t="s">
        <v>658</v>
      </c>
      <c r="J130" t="s">
        <v>211</v>
      </c>
      <c r="K130" s="7" t="s">
        <v>889</v>
      </c>
      <c r="P130" s="6" t="str">
        <f t="shared" si="1"/>
        <v>3VA9211-0WF30</v>
      </c>
    </row>
    <row r="131" spans="1:16" x14ac:dyDescent="0.25">
      <c r="A131" s="7" t="s">
        <v>887</v>
      </c>
      <c r="B131" t="s">
        <v>888</v>
      </c>
      <c r="C131" t="s">
        <v>425</v>
      </c>
      <c r="D131" s="49" t="s">
        <v>860</v>
      </c>
      <c r="E131" t="s">
        <v>211</v>
      </c>
      <c r="F131" t="s">
        <v>426</v>
      </c>
      <c r="G131" t="s">
        <v>860</v>
      </c>
      <c r="H131" t="s">
        <v>211</v>
      </c>
      <c r="I131" t="s">
        <v>662</v>
      </c>
      <c r="J131" t="s">
        <v>211</v>
      </c>
      <c r="K131" s="7" t="s">
        <v>890</v>
      </c>
      <c r="P131" s="6" t="str">
        <f t="shared" si="1"/>
        <v>3VA9253-0KB04</v>
      </c>
    </row>
    <row r="132" spans="1:16" x14ac:dyDescent="0.25">
      <c r="A132" s="7" t="s">
        <v>887</v>
      </c>
      <c r="B132" t="s">
        <v>888</v>
      </c>
      <c r="C132" t="s">
        <v>425</v>
      </c>
      <c r="D132" s="49" t="s">
        <v>860</v>
      </c>
      <c r="E132" t="s">
        <v>211</v>
      </c>
      <c r="F132" t="s">
        <v>442</v>
      </c>
      <c r="G132" t="s">
        <v>860</v>
      </c>
      <c r="H132" t="s">
        <v>211</v>
      </c>
      <c r="I132" t="s">
        <v>658</v>
      </c>
      <c r="J132" t="s">
        <v>211</v>
      </c>
      <c r="K132" s="7" t="s">
        <v>891</v>
      </c>
      <c r="P132" s="6" t="str">
        <f t="shared" ref="P132:P195" si="4">HYPERLINK("https://www.novymodeion.cz/vysledky-vyhledavani?q="&amp;K132,K132)</f>
        <v>3VA9221-0WF30</v>
      </c>
    </row>
    <row r="133" spans="1:16" x14ac:dyDescent="0.25">
      <c r="A133" s="7" t="s">
        <v>887</v>
      </c>
      <c r="B133" t="s">
        <v>888</v>
      </c>
      <c r="C133" t="s">
        <v>425</v>
      </c>
      <c r="D133" s="49" t="s">
        <v>860</v>
      </c>
      <c r="E133" t="s">
        <v>211</v>
      </c>
      <c r="F133" t="s">
        <v>442</v>
      </c>
      <c r="G133" t="s">
        <v>860</v>
      </c>
      <c r="H133" t="s">
        <v>211</v>
      </c>
      <c r="I133" t="s">
        <v>662</v>
      </c>
      <c r="J133" t="s">
        <v>211</v>
      </c>
      <c r="K133" s="7" t="s">
        <v>872</v>
      </c>
      <c r="P133" s="6" t="str">
        <f t="shared" si="4"/>
        <v>3VA9163-0KB04</v>
      </c>
    </row>
    <row r="134" spans="1:16" x14ac:dyDescent="0.25">
      <c r="A134" s="7" t="s">
        <v>892</v>
      </c>
      <c r="B134" t="s">
        <v>893</v>
      </c>
      <c r="C134" t="s">
        <v>451</v>
      </c>
      <c r="D134" s="49" t="s">
        <v>860</v>
      </c>
      <c r="E134" t="s">
        <v>211</v>
      </c>
      <c r="F134" t="s">
        <v>452</v>
      </c>
      <c r="G134" t="s">
        <v>860</v>
      </c>
      <c r="H134" t="s">
        <v>211</v>
      </c>
      <c r="I134" t="s">
        <v>658</v>
      </c>
      <c r="J134" t="s">
        <v>211</v>
      </c>
      <c r="K134" s="7" t="s">
        <v>894</v>
      </c>
      <c r="P134" s="6" t="str">
        <f t="shared" si="4"/>
        <v>3VA9481-0WF30</v>
      </c>
    </row>
    <row r="135" spans="1:16" x14ac:dyDescent="0.25">
      <c r="A135" s="7" t="s">
        <v>892</v>
      </c>
      <c r="B135" t="s">
        <v>893</v>
      </c>
      <c r="C135" t="s">
        <v>451</v>
      </c>
      <c r="D135" s="49" t="s">
        <v>860</v>
      </c>
      <c r="E135" t="s">
        <v>211</v>
      </c>
      <c r="F135" t="s">
        <v>452</v>
      </c>
      <c r="G135" t="s">
        <v>860</v>
      </c>
      <c r="H135" t="s">
        <v>211</v>
      </c>
      <c r="I135" t="s">
        <v>662</v>
      </c>
      <c r="J135" t="s">
        <v>211</v>
      </c>
      <c r="K135" s="7" t="s">
        <v>895</v>
      </c>
      <c r="P135" s="6" t="str">
        <f t="shared" si="4"/>
        <v>3VA9353-0KB04</v>
      </c>
    </row>
    <row r="136" spans="1:16" x14ac:dyDescent="0.25">
      <c r="A136" s="7" t="s">
        <v>896</v>
      </c>
      <c r="B136" t="s">
        <v>897</v>
      </c>
      <c r="C136" t="s">
        <v>201</v>
      </c>
      <c r="D136" s="49" t="s">
        <v>898</v>
      </c>
      <c r="E136" t="s">
        <v>211</v>
      </c>
      <c r="F136" t="s">
        <v>886</v>
      </c>
      <c r="G136" t="s">
        <v>211</v>
      </c>
      <c r="H136" t="s">
        <v>211</v>
      </c>
      <c r="I136" t="s">
        <v>211</v>
      </c>
      <c r="J136" t="s">
        <v>211</v>
      </c>
      <c r="K136" t="s">
        <v>211</v>
      </c>
      <c r="L136" t="s">
        <v>281</v>
      </c>
      <c r="P136" s="6"/>
    </row>
    <row r="137" spans="1:16" x14ac:dyDescent="0.25">
      <c r="A137" s="7" t="s">
        <v>899</v>
      </c>
      <c r="B137" t="s">
        <v>900</v>
      </c>
      <c r="C137" t="s">
        <v>148</v>
      </c>
      <c r="D137" s="49" t="s">
        <v>865</v>
      </c>
      <c r="E137" t="s">
        <v>211</v>
      </c>
      <c r="F137" t="s">
        <v>426</v>
      </c>
      <c r="G137" t="s">
        <v>865</v>
      </c>
      <c r="H137" t="s">
        <v>211</v>
      </c>
      <c r="I137" t="s">
        <v>211</v>
      </c>
      <c r="J137" t="s">
        <v>211</v>
      </c>
      <c r="K137" s="7" t="s">
        <v>901</v>
      </c>
      <c r="L137" t="s">
        <v>904</v>
      </c>
      <c r="P137" s="6" t="str">
        <f t="shared" si="4"/>
        <v>3VA9252-0WA00</v>
      </c>
    </row>
    <row r="138" spans="1:16" x14ac:dyDescent="0.25">
      <c r="A138" s="7" t="s">
        <v>899</v>
      </c>
      <c r="B138" t="s">
        <v>900</v>
      </c>
      <c r="C138" t="s">
        <v>148</v>
      </c>
      <c r="D138" s="49" t="s">
        <v>865</v>
      </c>
      <c r="E138" t="s">
        <v>211</v>
      </c>
      <c r="F138" t="s">
        <v>442</v>
      </c>
      <c r="G138" t="s">
        <v>865</v>
      </c>
      <c r="H138" t="s">
        <v>211</v>
      </c>
      <c r="I138" t="s">
        <v>211</v>
      </c>
      <c r="J138" t="s">
        <v>211</v>
      </c>
      <c r="K138" s="7" t="s">
        <v>902</v>
      </c>
      <c r="L138" t="s">
        <v>904</v>
      </c>
      <c r="P138" s="6" t="str">
        <f t="shared" si="4"/>
        <v>3VA9262-0WA00</v>
      </c>
    </row>
    <row r="139" spans="1:16" x14ac:dyDescent="0.25">
      <c r="A139" s="7" t="s">
        <v>899</v>
      </c>
      <c r="B139" t="s">
        <v>900</v>
      </c>
      <c r="C139" t="s">
        <v>148</v>
      </c>
      <c r="D139" s="49" t="s">
        <v>865</v>
      </c>
      <c r="E139" t="s">
        <v>211</v>
      </c>
      <c r="F139" t="s">
        <v>452</v>
      </c>
      <c r="G139" t="s">
        <v>865</v>
      </c>
      <c r="H139" t="s">
        <v>211</v>
      </c>
      <c r="I139" t="s">
        <v>211</v>
      </c>
      <c r="J139" t="s">
        <v>211</v>
      </c>
      <c r="K139" s="7" t="s">
        <v>903</v>
      </c>
      <c r="L139" t="s">
        <v>904</v>
      </c>
      <c r="P139" s="6" t="str">
        <f t="shared" si="4"/>
        <v>3VA9482-0WA00</v>
      </c>
    </row>
    <row r="140" spans="1:16" x14ac:dyDescent="0.25">
      <c r="A140" s="7" t="s">
        <v>905</v>
      </c>
      <c r="B140" t="s">
        <v>906</v>
      </c>
      <c r="C140" t="s">
        <v>201</v>
      </c>
      <c r="D140" s="49" t="s">
        <v>865</v>
      </c>
      <c r="E140" t="s">
        <v>211</v>
      </c>
      <c r="F140" t="s">
        <v>488</v>
      </c>
      <c r="G140" t="s">
        <v>865</v>
      </c>
      <c r="H140" t="s">
        <v>211</v>
      </c>
      <c r="I140" t="s">
        <v>211</v>
      </c>
      <c r="J140" t="s">
        <v>211</v>
      </c>
      <c r="K140" s="7" t="s">
        <v>907</v>
      </c>
      <c r="P140" s="6" t="str">
        <f t="shared" si="4"/>
        <v>3VA9602-0WA00</v>
      </c>
    </row>
    <row r="141" spans="1:16" x14ac:dyDescent="0.25">
      <c r="A141" s="7" t="s">
        <v>905</v>
      </c>
      <c r="B141" t="s">
        <v>906</v>
      </c>
      <c r="C141" t="s">
        <v>201</v>
      </c>
      <c r="D141" s="49" t="s">
        <v>865</v>
      </c>
      <c r="E141" t="s">
        <v>211</v>
      </c>
      <c r="F141" t="s">
        <v>208</v>
      </c>
      <c r="G141" t="s">
        <v>865</v>
      </c>
      <c r="H141" t="s">
        <v>211</v>
      </c>
      <c r="I141" t="s">
        <v>625</v>
      </c>
      <c r="J141" t="s">
        <v>211</v>
      </c>
      <c r="K141" t="s">
        <v>725</v>
      </c>
      <c r="M141" t="s">
        <v>211</v>
      </c>
      <c r="N141" t="s">
        <v>211</v>
      </c>
      <c r="O141" s="7" t="s">
        <v>908</v>
      </c>
      <c r="P141" s="6" t="str">
        <f>HYPERLINK("https://www.novymodeion.cz/vysledky-vyhledavani?q="&amp;O141,O141)</f>
        <v>3VW9723-0WA00</v>
      </c>
    </row>
    <row r="142" spans="1:16" x14ac:dyDescent="0.25">
      <c r="A142" s="7" t="s">
        <v>909</v>
      </c>
      <c r="B142" t="s">
        <v>910</v>
      </c>
      <c r="C142" t="s">
        <v>201</v>
      </c>
      <c r="D142" s="49" t="s">
        <v>860</v>
      </c>
      <c r="E142" t="s">
        <v>211</v>
      </c>
      <c r="F142" t="s">
        <v>886</v>
      </c>
      <c r="G142" t="s">
        <v>211</v>
      </c>
      <c r="H142" t="s">
        <v>211</v>
      </c>
      <c r="I142" t="s">
        <v>211</v>
      </c>
      <c r="J142" t="s">
        <v>211</v>
      </c>
      <c r="K142" t="s">
        <v>211</v>
      </c>
      <c r="L142" t="s">
        <v>281</v>
      </c>
      <c r="P142" s="6"/>
    </row>
    <row r="143" spans="1:16" ht="30" x14ac:dyDescent="0.25">
      <c r="A143" s="7" t="s">
        <v>911</v>
      </c>
      <c r="B143" t="s">
        <v>912</v>
      </c>
      <c r="C143" t="s">
        <v>201</v>
      </c>
      <c r="D143" s="49" t="s">
        <v>913</v>
      </c>
      <c r="E143" t="s">
        <v>211</v>
      </c>
      <c r="F143" t="s">
        <v>886</v>
      </c>
      <c r="G143" t="s">
        <v>211</v>
      </c>
      <c r="H143" t="s">
        <v>211</v>
      </c>
      <c r="I143" t="s">
        <v>211</v>
      </c>
      <c r="J143" t="s">
        <v>211</v>
      </c>
      <c r="K143" t="s">
        <v>211</v>
      </c>
      <c r="L143" t="s">
        <v>281</v>
      </c>
      <c r="P143" s="6"/>
    </row>
    <row r="144" spans="1:16" x14ac:dyDescent="0.25">
      <c r="A144" s="7" t="s">
        <v>914</v>
      </c>
      <c r="B144" t="s">
        <v>915</v>
      </c>
      <c r="C144" t="s">
        <v>201</v>
      </c>
      <c r="D144" s="49" t="s">
        <v>860</v>
      </c>
      <c r="E144" t="s">
        <v>211</v>
      </c>
      <c r="F144" t="s">
        <v>488</v>
      </c>
      <c r="G144" t="s">
        <v>211</v>
      </c>
      <c r="H144" t="s">
        <v>211</v>
      </c>
      <c r="I144" t="s">
        <v>211</v>
      </c>
      <c r="J144" t="s">
        <v>211</v>
      </c>
      <c r="K144" t="s">
        <v>211</v>
      </c>
      <c r="L144" t="s">
        <v>916</v>
      </c>
      <c r="P144" s="6"/>
    </row>
    <row r="145" spans="1:16" x14ac:dyDescent="0.25">
      <c r="A145" s="7" t="s">
        <v>914</v>
      </c>
      <c r="B145" t="s">
        <v>915</v>
      </c>
      <c r="C145" t="s">
        <v>201</v>
      </c>
      <c r="D145" s="49" t="s">
        <v>860</v>
      </c>
      <c r="E145" t="s">
        <v>211</v>
      </c>
      <c r="F145" t="s">
        <v>208</v>
      </c>
      <c r="G145" t="s">
        <v>917</v>
      </c>
      <c r="H145" t="s">
        <v>211</v>
      </c>
      <c r="I145" t="s">
        <v>211</v>
      </c>
      <c r="J145" t="s">
        <v>211</v>
      </c>
      <c r="K145" s="7" t="s">
        <v>918</v>
      </c>
      <c r="P145" s="6" t="str">
        <f t="shared" si="4"/>
        <v>3VW9723-0WF30</v>
      </c>
    </row>
    <row r="146" spans="1:16" ht="45" x14ac:dyDescent="0.25">
      <c r="A146" s="7" t="s">
        <v>919</v>
      </c>
      <c r="B146" t="s">
        <v>920</v>
      </c>
      <c r="C146" t="s">
        <v>425</v>
      </c>
      <c r="D146" s="49" t="s">
        <v>921</v>
      </c>
      <c r="E146" t="s">
        <v>649</v>
      </c>
      <c r="F146" t="s">
        <v>426</v>
      </c>
      <c r="G146" t="s">
        <v>922</v>
      </c>
      <c r="H146" t="s">
        <v>650</v>
      </c>
      <c r="I146" t="s">
        <v>625</v>
      </c>
      <c r="J146" t="s">
        <v>614</v>
      </c>
      <c r="K146" s="7" t="s">
        <v>923</v>
      </c>
      <c r="P146" s="6" t="str">
        <f t="shared" si="4"/>
        <v>3VA9254-0JB12</v>
      </c>
    </row>
    <row r="147" spans="1:16" ht="45" x14ac:dyDescent="0.25">
      <c r="A147" s="7" t="s">
        <v>919</v>
      </c>
      <c r="B147" t="s">
        <v>920</v>
      </c>
      <c r="C147" t="s">
        <v>425</v>
      </c>
      <c r="D147" s="49" t="s">
        <v>921</v>
      </c>
      <c r="E147" t="s">
        <v>649</v>
      </c>
      <c r="F147" t="s">
        <v>426</v>
      </c>
      <c r="G147" t="s">
        <v>922</v>
      </c>
      <c r="H147" t="s">
        <v>650</v>
      </c>
      <c r="I147" t="s">
        <v>625</v>
      </c>
      <c r="J147" t="s">
        <v>652</v>
      </c>
      <c r="K147" s="7" t="s">
        <v>924</v>
      </c>
      <c r="P147" s="6" t="str">
        <f t="shared" si="4"/>
        <v>3VA9254-0JG12</v>
      </c>
    </row>
    <row r="148" spans="1:16" ht="45" x14ac:dyDescent="0.25">
      <c r="A148" s="7" t="s">
        <v>919</v>
      </c>
      <c r="B148" t="s">
        <v>920</v>
      </c>
      <c r="C148" t="s">
        <v>425</v>
      </c>
      <c r="D148" s="49" t="s">
        <v>921</v>
      </c>
      <c r="E148" t="s">
        <v>649</v>
      </c>
      <c r="F148" t="s">
        <v>442</v>
      </c>
      <c r="G148" t="s">
        <v>922</v>
      </c>
      <c r="H148" t="s">
        <v>650</v>
      </c>
      <c r="I148" t="s">
        <v>625</v>
      </c>
      <c r="J148" t="s">
        <v>614</v>
      </c>
      <c r="K148" s="7" t="s">
        <v>925</v>
      </c>
      <c r="P148" s="6" t="str">
        <f t="shared" si="4"/>
        <v>3VA9264-0JB12</v>
      </c>
    </row>
    <row r="149" spans="1:16" ht="45" x14ac:dyDescent="0.25">
      <c r="A149" s="7" t="s">
        <v>919</v>
      </c>
      <c r="B149" t="s">
        <v>920</v>
      </c>
      <c r="C149" t="s">
        <v>425</v>
      </c>
      <c r="D149" s="49" t="s">
        <v>921</v>
      </c>
      <c r="E149" t="s">
        <v>649</v>
      </c>
      <c r="F149" t="s">
        <v>442</v>
      </c>
      <c r="G149" t="s">
        <v>922</v>
      </c>
      <c r="H149" t="s">
        <v>650</v>
      </c>
      <c r="I149" t="s">
        <v>625</v>
      </c>
      <c r="J149" t="s">
        <v>652</v>
      </c>
      <c r="K149" s="7" t="s">
        <v>926</v>
      </c>
      <c r="P149" s="6" t="str">
        <f t="shared" si="4"/>
        <v>3VA9264-0JG12</v>
      </c>
    </row>
    <row r="150" spans="1:16" ht="45" x14ac:dyDescent="0.25">
      <c r="A150" s="7" t="s">
        <v>927</v>
      </c>
      <c r="B150" t="s">
        <v>928</v>
      </c>
      <c r="C150" t="s">
        <v>425</v>
      </c>
      <c r="D150" s="49" t="s">
        <v>921</v>
      </c>
      <c r="E150" t="s">
        <v>656</v>
      </c>
      <c r="F150" t="s">
        <v>426</v>
      </c>
      <c r="G150" t="s">
        <v>922</v>
      </c>
      <c r="H150" t="s">
        <v>657</v>
      </c>
      <c r="I150" t="s">
        <v>658</v>
      </c>
      <c r="J150" t="s">
        <v>614</v>
      </c>
      <c r="K150" s="7" t="s">
        <v>929</v>
      </c>
      <c r="L150" t="s">
        <v>660</v>
      </c>
      <c r="P150" s="6" t="str">
        <f t="shared" si="4"/>
        <v>3VA9214-0JJ13</v>
      </c>
    </row>
    <row r="151" spans="1:16" ht="45" x14ac:dyDescent="0.25">
      <c r="A151" s="7" t="s">
        <v>927</v>
      </c>
      <c r="B151" t="s">
        <v>928</v>
      </c>
      <c r="C151" t="s">
        <v>425</v>
      </c>
      <c r="D151" s="49" t="s">
        <v>921</v>
      </c>
      <c r="E151" t="s">
        <v>656</v>
      </c>
      <c r="F151" t="s">
        <v>426</v>
      </c>
      <c r="G151" t="s">
        <v>922</v>
      </c>
      <c r="H151" t="s">
        <v>657</v>
      </c>
      <c r="I151" t="s">
        <v>658</v>
      </c>
      <c r="J151" t="s">
        <v>652</v>
      </c>
      <c r="K151" s="7" t="s">
        <v>930</v>
      </c>
      <c r="L151" t="s">
        <v>660</v>
      </c>
      <c r="P151" s="6" t="str">
        <f t="shared" si="4"/>
        <v>3VA9214-0JC13</v>
      </c>
    </row>
    <row r="152" spans="1:16" ht="45" x14ac:dyDescent="0.25">
      <c r="A152" s="7" t="s">
        <v>927</v>
      </c>
      <c r="B152" t="s">
        <v>928</v>
      </c>
      <c r="C152" t="s">
        <v>425</v>
      </c>
      <c r="D152" s="49" t="s">
        <v>921</v>
      </c>
      <c r="E152" t="s">
        <v>656</v>
      </c>
      <c r="F152" t="s">
        <v>426</v>
      </c>
      <c r="G152" t="s">
        <v>922</v>
      </c>
      <c r="H152" t="s">
        <v>657</v>
      </c>
      <c r="I152" t="s">
        <v>662</v>
      </c>
      <c r="J152" t="s">
        <v>652</v>
      </c>
      <c r="K152" s="7" t="s">
        <v>931</v>
      </c>
      <c r="L152" t="s">
        <v>660</v>
      </c>
      <c r="P152" s="6" t="str">
        <f t="shared" si="4"/>
        <v>3VA9254-0JC13</v>
      </c>
    </row>
    <row r="153" spans="1:16" ht="45" x14ac:dyDescent="0.25">
      <c r="A153" s="7" t="s">
        <v>927</v>
      </c>
      <c r="B153" t="s">
        <v>928</v>
      </c>
      <c r="C153" t="s">
        <v>425</v>
      </c>
      <c r="D153" s="49" t="s">
        <v>921</v>
      </c>
      <c r="E153" t="s">
        <v>656</v>
      </c>
      <c r="F153" t="s">
        <v>442</v>
      </c>
      <c r="G153" t="s">
        <v>922</v>
      </c>
      <c r="H153" t="s">
        <v>657</v>
      </c>
      <c r="I153" t="s">
        <v>658</v>
      </c>
      <c r="J153" t="s">
        <v>614</v>
      </c>
      <c r="K153" s="7" t="s">
        <v>932</v>
      </c>
      <c r="L153" t="s">
        <v>660</v>
      </c>
      <c r="P153" s="6" t="str">
        <f t="shared" si="4"/>
        <v>3VA9224-0JJ13</v>
      </c>
    </row>
    <row r="154" spans="1:16" ht="45" x14ac:dyDescent="0.25">
      <c r="A154" s="7" t="s">
        <v>927</v>
      </c>
      <c r="B154" t="s">
        <v>928</v>
      </c>
      <c r="C154" t="s">
        <v>425</v>
      </c>
      <c r="D154" s="49" t="s">
        <v>921</v>
      </c>
      <c r="E154" t="s">
        <v>656</v>
      </c>
      <c r="F154" t="s">
        <v>442</v>
      </c>
      <c r="G154" t="s">
        <v>922</v>
      </c>
      <c r="H154" t="s">
        <v>657</v>
      </c>
      <c r="I154" t="s">
        <v>658</v>
      </c>
      <c r="J154" t="s">
        <v>652</v>
      </c>
      <c r="K154" s="7" t="s">
        <v>933</v>
      </c>
      <c r="L154" t="s">
        <v>660</v>
      </c>
      <c r="P154" s="6" t="str">
        <f t="shared" si="4"/>
        <v>3VA9224-0JC13</v>
      </c>
    </row>
    <row r="155" spans="1:16" ht="45" x14ac:dyDescent="0.25">
      <c r="A155" s="7" t="s">
        <v>927</v>
      </c>
      <c r="B155" t="s">
        <v>928</v>
      </c>
      <c r="C155" t="s">
        <v>425</v>
      </c>
      <c r="D155" s="49" t="s">
        <v>921</v>
      </c>
      <c r="E155" t="s">
        <v>656</v>
      </c>
      <c r="F155" t="s">
        <v>442</v>
      </c>
      <c r="G155" t="s">
        <v>922</v>
      </c>
      <c r="H155" t="s">
        <v>657</v>
      </c>
      <c r="I155" t="s">
        <v>662</v>
      </c>
      <c r="J155" t="s">
        <v>652</v>
      </c>
      <c r="K155" s="7" t="s">
        <v>934</v>
      </c>
      <c r="L155" t="s">
        <v>660</v>
      </c>
      <c r="P155" s="6" t="str">
        <f t="shared" si="4"/>
        <v>3VA9264-0JC13</v>
      </c>
    </row>
    <row r="156" spans="1:16" x14ac:dyDescent="0.25">
      <c r="A156" s="7" t="s">
        <v>935</v>
      </c>
      <c r="B156" t="s">
        <v>936</v>
      </c>
      <c r="C156" t="s">
        <v>123</v>
      </c>
      <c r="D156" s="49" t="s">
        <v>937</v>
      </c>
      <c r="E156" t="s">
        <v>211</v>
      </c>
      <c r="F156" t="s">
        <v>139</v>
      </c>
      <c r="G156" t="s">
        <v>938</v>
      </c>
      <c r="H156" t="s">
        <v>211</v>
      </c>
      <c r="I156" t="s">
        <v>613</v>
      </c>
      <c r="J156" t="s">
        <v>614</v>
      </c>
      <c r="K156" s="7" t="s">
        <v>776</v>
      </c>
      <c r="P156" s="6" t="str">
        <f t="shared" si="4"/>
        <v>3VA9113-0QA00</v>
      </c>
    </row>
    <row r="157" spans="1:16" x14ac:dyDescent="0.25">
      <c r="A157" s="7" t="s">
        <v>939</v>
      </c>
      <c r="B157" t="s">
        <v>940</v>
      </c>
      <c r="C157" t="s">
        <v>123</v>
      </c>
      <c r="D157" s="49" t="s">
        <v>941</v>
      </c>
      <c r="E157" t="s">
        <v>211</v>
      </c>
      <c r="F157" t="s">
        <v>139</v>
      </c>
      <c r="G157" t="s">
        <v>942</v>
      </c>
      <c r="H157" t="s">
        <v>211</v>
      </c>
      <c r="I157" t="s">
        <v>613</v>
      </c>
      <c r="J157" t="s">
        <v>614</v>
      </c>
      <c r="K157" s="7" t="s">
        <v>943</v>
      </c>
      <c r="P157" s="6" t="str">
        <f t="shared" si="4"/>
        <v>3VA9114-0QE00</v>
      </c>
    </row>
    <row r="158" spans="1:16" ht="45" x14ac:dyDescent="0.25">
      <c r="A158" s="7" t="s">
        <v>944</v>
      </c>
      <c r="B158" t="s">
        <v>945</v>
      </c>
      <c r="C158" t="s">
        <v>123</v>
      </c>
      <c r="D158" s="49" t="s">
        <v>946</v>
      </c>
      <c r="E158" t="s">
        <v>757</v>
      </c>
      <c r="F158" t="s">
        <v>139</v>
      </c>
      <c r="G158" t="s">
        <v>947</v>
      </c>
      <c r="H158" t="s">
        <v>759</v>
      </c>
      <c r="I158" t="s">
        <v>658</v>
      </c>
      <c r="J158" t="s">
        <v>614</v>
      </c>
      <c r="K158" s="7" t="s">
        <v>948</v>
      </c>
      <c r="L158" t="s">
        <v>660</v>
      </c>
      <c r="P158" s="6" t="str">
        <f t="shared" si="4"/>
        <v>3VA9114-0JF60</v>
      </c>
    </row>
    <row r="159" spans="1:16" ht="45" x14ac:dyDescent="0.25">
      <c r="A159" s="7" t="s">
        <v>944</v>
      </c>
      <c r="B159" t="s">
        <v>945</v>
      </c>
      <c r="C159" t="s">
        <v>123</v>
      </c>
      <c r="D159" s="49" t="s">
        <v>946</v>
      </c>
      <c r="E159" t="s">
        <v>757</v>
      </c>
      <c r="F159" t="s">
        <v>139</v>
      </c>
      <c r="G159" t="s">
        <v>947</v>
      </c>
      <c r="H159" t="s">
        <v>759</v>
      </c>
      <c r="I159" t="s">
        <v>686</v>
      </c>
      <c r="J159" t="s">
        <v>614</v>
      </c>
      <c r="K159" s="7" t="s">
        <v>949</v>
      </c>
      <c r="L159" t="s">
        <v>660</v>
      </c>
      <c r="P159" s="6" t="str">
        <f t="shared" si="4"/>
        <v>3VA9154-0JF60</v>
      </c>
    </row>
    <row r="160" spans="1:16" ht="45" x14ac:dyDescent="0.25">
      <c r="A160" s="7" t="s">
        <v>950</v>
      </c>
      <c r="B160" t="s">
        <v>951</v>
      </c>
      <c r="C160" t="s">
        <v>123</v>
      </c>
      <c r="D160" s="49" t="s">
        <v>922</v>
      </c>
      <c r="E160" t="s">
        <v>679</v>
      </c>
      <c r="F160" t="s">
        <v>139</v>
      </c>
      <c r="G160" t="s">
        <v>952</v>
      </c>
      <c r="H160" t="s">
        <v>681</v>
      </c>
      <c r="I160" t="s">
        <v>613</v>
      </c>
      <c r="J160" t="s">
        <v>614</v>
      </c>
      <c r="K160" s="7" t="s">
        <v>953</v>
      </c>
      <c r="P160" s="6" t="str">
        <f t="shared" si="4"/>
        <v>3VA9114-0JB11</v>
      </c>
    </row>
    <row r="161" spans="1:16" ht="45" x14ac:dyDescent="0.25">
      <c r="A161" s="7" t="s">
        <v>950</v>
      </c>
      <c r="B161" t="s">
        <v>951</v>
      </c>
      <c r="C161" t="s">
        <v>123</v>
      </c>
      <c r="D161" s="49" t="s">
        <v>922</v>
      </c>
      <c r="E161" t="s">
        <v>679</v>
      </c>
      <c r="F161" t="s">
        <v>139</v>
      </c>
      <c r="G161" t="s">
        <v>952</v>
      </c>
      <c r="H161" t="s">
        <v>681</v>
      </c>
      <c r="I161" t="s">
        <v>613</v>
      </c>
      <c r="J161" t="s">
        <v>652</v>
      </c>
      <c r="K161" s="7" t="s">
        <v>954</v>
      </c>
      <c r="P161" s="6" t="str">
        <f t="shared" si="4"/>
        <v>3VA9114-0JG11</v>
      </c>
    </row>
    <row r="162" spans="1:16" ht="45" x14ac:dyDescent="0.25">
      <c r="A162" s="7" t="s">
        <v>950</v>
      </c>
      <c r="B162" t="s">
        <v>951</v>
      </c>
      <c r="C162" t="s">
        <v>123</v>
      </c>
      <c r="D162" s="49" t="s">
        <v>922</v>
      </c>
      <c r="E162" t="s">
        <v>679</v>
      </c>
      <c r="F162" t="s">
        <v>139</v>
      </c>
      <c r="G162" t="s">
        <v>952</v>
      </c>
      <c r="H162" t="s">
        <v>649</v>
      </c>
      <c r="I162" t="s">
        <v>658</v>
      </c>
      <c r="J162" t="s">
        <v>614</v>
      </c>
      <c r="K162" s="7" t="s">
        <v>955</v>
      </c>
      <c r="L162" t="s">
        <v>660</v>
      </c>
      <c r="P162" s="6" t="str">
        <f t="shared" si="4"/>
        <v>3VA9114-0JJ12</v>
      </c>
    </row>
    <row r="163" spans="1:16" ht="45" x14ac:dyDescent="0.25">
      <c r="A163" s="7" t="s">
        <v>950</v>
      </c>
      <c r="B163" t="s">
        <v>951</v>
      </c>
      <c r="C163" t="s">
        <v>123</v>
      </c>
      <c r="D163" s="49" t="s">
        <v>922</v>
      </c>
      <c r="E163" t="s">
        <v>679</v>
      </c>
      <c r="F163" t="s">
        <v>139</v>
      </c>
      <c r="G163" t="s">
        <v>952</v>
      </c>
      <c r="H163" t="s">
        <v>649</v>
      </c>
      <c r="I163" t="s">
        <v>658</v>
      </c>
      <c r="J163" t="s">
        <v>652</v>
      </c>
      <c r="K163" s="7" t="s">
        <v>956</v>
      </c>
      <c r="L163" t="s">
        <v>660</v>
      </c>
      <c r="P163" s="6" t="str">
        <f t="shared" si="4"/>
        <v>3VA9114-0JC12</v>
      </c>
    </row>
    <row r="164" spans="1:16" ht="45" x14ac:dyDescent="0.25">
      <c r="A164" s="7" t="s">
        <v>950</v>
      </c>
      <c r="B164" t="s">
        <v>951</v>
      </c>
      <c r="C164" t="s">
        <v>123</v>
      </c>
      <c r="D164" s="49" t="s">
        <v>922</v>
      </c>
      <c r="E164" t="s">
        <v>679</v>
      </c>
      <c r="F164" t="s">
        <v>139</v>
      </c>
      <c r="G164" t="s">
        <v>952</v>
      </c>
      <c r="H164" t="s">
        <v>649</v>
      </c>
      <c r="I164" t="s">
        <v>686</v>
      </c>
      <c r="J164" t="s">
        <v>652</v>
      </c>
      <c r="K164" s="7" t="s">
        <v>957</v>
      </c>
      <c r="L164" t="s">
        <v>660</v>
      </c>
      <c r="P164" s="6" t="str">
        <f t="shared" si="4"/>
        <v>3VA9154-0JC12</v>
      </c>
    </row>
    <row r="165" spans="1:16" ht="45" x14ac:dyDescent="0.25">
      <c r="A165" s="7" t="s">
        <v>950</v>
      </c>
      <c r="B165" t="s">
        <v>951</v>
      </c>
      <c r="C165" t="s">
        <v>123</v>
      </c>
      <c r="D165" s="49" t="s">
        <v>958</v>
      </c>
      <c r="E165" t="s">
        <v>679</v>
      </c>
      <c r="F165" t="s">
        <v>139</v>
      </c>
      <c r="G165" t="s">
        <v>958</v>
      </c>
      <c r="H165" t="s">
        <v>689</v>
      </c>
      <c r="I165" t="s">
        <v>658</v>
      </c>
      <c r="J165" t="s">
        <v>652</v>
      </c>
      <c r="K165" s="7" t="s">
        <v>959</v>
      </c>
      <c r="L165" t="s">
        <v>660</v>
      </c>
      <c r="P165" s="6"/>
    </row>
    <row r="166" spans="1:16" ht="45" x14ac:dyDescent="0.25">
      <c r="A166" s="7" t="s">
        <v>960</v>
      </c>
      <c r="B166" t="s">
        <v>961</v>
      </c>
      <c r="C166" t="s">
        <v>123</v>
      </c>
      <c r="D166" s="49" t="s">
        <v>962</v>
      </c>
      <c r="E166" t="s">
        <v>211</v>
      </c>
      <c r="F166" t="s">
        <v>139</v>
      </c>
      <c r="G166" t="s">
        <v>841</v>
      </c>
      <c r="H166" t="s">
        <v>211</v>
      </c>
      <c r="I166" t="s">
        <v>613</v>
      </c>
      <c r="J166" t="s">
        <v>842</v>
      </c>
      <c r="K166" s="7" t="s">
        <v>843</v>
      </c>
      <c r="L166" t="s">
        <v>844</v>
      </c>
      <c r="P166" s="6" t="str">
        <f t="shared" si="4"/>
        <v>3VA9110-0WB00</v>
      </c>
    </row>
    <row r="167" spans="1:16" ht="45" x14ac:dyDescent="0.25">
      <c r="A167" s="7" t="s">
        <v>960</v>
      </c>
      <c r="B167" t="s">
        <v>961</v>
      </c>
      <c r="C167" t="s">
        <v>123</v>
      </c>
      <c r="D167" s="49" t="s">
        <v>962</v>
      </c>
      <c r="E167" t="s">
        <v>211</v>
      </c>
      <c r="F167" t="s">
        <v>139</v>
      </c>
      <c r="G167" t="s">
        <v>841</v>
      </c>
      <c r="H167" t="s">
        <v>211</v>
      </c>
      <c r="I167" t="s">
        <v>613</v>
      </c>
      <c r="J167" t="s">
        <v>845</v>
      </c>
      <c r="K167" s="7" t="s">
        <v>846</v>
      </c>
      <c r="L167" t="s">
        <v>844</v>
      </c>
      <c r="P167" s="6" t="str">
        <f t="shared" si="4"/>
        <v>3VA9110-0WC00</v>
      </c>
    </row>
    <row r="168" spans="1:16" x14ac:dyDescent="0.25">
      <c r="A168" s="7" t="s">
        <v>963</v>
      </c>
      <c r="B168" t="s">
        <v>964</v>
      </c>
      <c r="C168" t="s">
        <v>425</v>
      </c>
      <c r="D168" s="49" t="s">
        <v>941</v>
      </c>
      <c r="E168" t="s">
        <v>211</v>
      </c>
      <c r="F168" t="s">
        <v>426</v>
      </c>
      <c r="G168" t="s">
        <v>942</v>
      </c>
      <c r="H168" t="s">
        <v>211</v>
      </c>
      <c r="I168" t="s">
        <v>625</v>
      </c>
      <c r="J168" t="s">
        <v>614</v>
      </c>
      <c r="K168" s="7" t="s">
        <v>965</v>
      </c>
      <c r="P168" s="6" t="str">
        <f t="shared" si="4"/>
        <v>3VA9214-0QE00</v>
      </c>
    </row>
    <row r="169" spans="1:16" x14ac:dyDescent="0.25">
      <c r="A169" s="7" t="s">
        <v>963</v>
      </c>
      <c r="B169" t="s">
        <v>964</v>
      </c>
      <c r="C169" t="s">
        <v>425</v>
      </c>
      <c r="D169" s="49" t="s">
        <v>941</v>
      </c>
      <c r="E169" t="s">
        <v>211</v>
      </c>
      <c r="F169" t="s">
        <v>442</v>
      </c>
      <c r="G169" t="s">
        <v>942</v>
      </c>
      <c r="H169" t="s">
        <v>211</v>
      </c>
      <c r="I169" t="s">
        <v>625</v>
      </c>
      <c r="J169" t="s">
        <v>614</v>
      </c>
      <c r="K169" s="7" t="s">
        <v>966</v>
      </c>
      <c r="P169" s="6" t="str">
        <f t="shared" si="4"/>
        <v>3VA9204-0QE00</v>
      </c>
    </row>
    <row r="170" spans="1:16" ht="45" x14ac:dyDescent="0.25">
      <c r="A170" s="7" t="s">
        <v>967</v>
      </c>
      <c r="B170" t="s">
        <v>968</v>
      </c>
      <c r="C170" t="s">
        <v>425</v>
      </c>
      <c r="D170" s="49" t="s">
        <v>969</v>
      </c>
      <c r="E170" t="s">
        <v>764</v>
      </c>
      <c r="F170" t="s">
        <v>426</v>
      </c>
      <c r="G170" t="s">
        <v>947</v>
      </c>
      <c r="H170" t="s">
        <v>759</v>
      </c>
      <c r="I170" t="s">
        <v>658</v>
      </c>
      <c r="J170" t="s">
        <v>614</v>
      </c>
      <c r="K170" s="7" t="s">
        <v>970</v>
      </c>
      <c r="L170" t="s">
        <v>660</v>
      </c>
      <c r="P170" s="6" t="str">
        <f t="shared" si="4"/>
        <v>3VA9214-0JF60</v>
      </c>
    </row>
    <row r="171" spans="1:16" ht="45" x14ac:dyDescent="0.25">
      <c r="A171" s="7" t="s">
        <v>967</v>
      </c>
      <c r="B171" t="s">
        <v>968</v>
      </c>
      <c r="C171" t="s">
        <v>425</v>
      </c>
      <c r="D171" s="49" t="s">
        <v>969</v>
      </c>
      <c r="E171" t="s">
        <v>764</v>
      </c>
      <c r="F171" t="s">
        <v>426</v>
      </c>
      <c r="G171" t="s">
        <v>947</v>
      </c>
      <c r="H171" t="s">
        <v>759</v>
      </c>
      <c r="I171" t="s">
        <v>662</v>
      </c>
      <c r="J171" t="s">
        <v>614</v>
      </c>
      <c r="K171" s="7" t="s">
        <v>971</v>
      </c>
      <c r="L171" t="s">
        <v>660</v>
      </c>
      <c r="P171" s="6" t="str">
        <f t="shared" si="4"/>
        <v>3VA9254-0JF60</v>
      </c>
    </row>
    <row r="172" spans="1:16" ht="45" x14ac:dyDescent="0.25">
      <c r="A172" s="7" t="s">
        <v>967</v>
      </c>
      <c r="B172" t="s">
        <v>968</v>
      </c>
      <c r="C172" t="s">
        <v>425</v>
      </c>
      <c r="D172" s="49" t="s">
        <v>969</v>
      </c>
      <c r="E172" t="s">
        <v>764</v>
      </c>
      <c r="F172" t="s">
        <v>442</v>
      </c>
      <c r="G172" t="s">
        <v>947</v>
      </c>
      <c r="H172" t="s">
        <v>759</v>
      </c>
      <c r="I172" t="s">
        <v>658</v>
      </c>
      <c r="J172" t="s">
        <v>614</v>
      </c>
      <c r="K172" s="7" t="s">
        <v>972</v>
      </c>
      <c r="L172" t="s">
        <v>660</v>
      </c>
      <c r="P172" s="6" t="str">
        <f t="shared" si="4"/>
        <v>3VA9224-0JF60</v>
      </c>
    </row>
    <row r="173" spans="1:16" ht="45" x14ac:dyDescent="0.25">
      <c r="A173" s="7" t="s">
        <v>967</v>
      </c>
      <c r="B173" t="s">
        <v>968</v>
      </c>
      <c r="C173" t="s">
        <v>425</v>
      </c>
      <c r="D173" s="49" t="s">
        <v>969</v>
      </c>
      <c r="E173" t="s">
        <v>764</v>
      </c>
      <c r="F173" t="s">
        <v>442</v>
      </c>
      <c r="G173" t="s">
        <v>947</v>
      </c>
      <c r="H173" t="s">
        <v>759</v>
      </c>
      <c r="I173" t="s">
        <v>662</v>
      </c>
      <c r="J173" t="s">
        <v>614</v>
      </c>
      <c r="K173" s="7" t="s">
        <v>973</v>
      </c>
      <c r="L173" t="s">
        <v>660</v>
      </c>
      <c r="P173" s="6" t="str">
        <f t="shared" si="4"/>
        <v>3VA9264-0JF60</v>
      </c>
    </row>
    <row r="174" spans="1:16" ht="45" x14ac:dyDescent="0.25">
      <c r="A174" s="7" t="s">
        <v>974</v>
      </c>
      <c r="B174" t="s">
        <v>975</v>
      </c>
      <c r="C174" t="s">
        <v>425</v>
      </c>
      <c r="D174" s="49" t="s">
        <v>976</v>
      </c>
      <c r="E174" t="s">
        <v>693</v>
      </c>
      <c r="F174" t="s">
        <v>426</v>
      </c>
      <c r="G174" t="s">
        <v>958</v>
      </c>
      <c r="H174" t="s">
        <v>693</v>
      </c>
      <c r="I174" t="s">
        <v>658</v>
      </c>
      <c r="J174" t="s">
        <v>614</v>
      </c>
      <c r="K174" s="7" t="s">
        <v>977</v>
      </c>
      <c r="L174" t="s">
        <v>660</v>
      </c>
      <c r="P174" s="6" t="str">
        <f t="shared" si="4"/>
        <v>3VA9214-0JJ22</v>
      </c>
    </row>
    <row r="175" spans="1:16" ht="45" x14ac:dyDescent="0.25">
      <c r="A175" s="7" t="s">
        <v>974</v>
      </c>
      <c r="B175" t="s">
        <v>975</v>
      </c>
      <c r="C175" t="s">
        <v>425</v>
      </c>
      <c r="D175" s="49" t="s">
        <v>976</v>
      </c>
      <c r="E175" t="s">
        <v>693</v>
      </c>
      <c r="F175" t="s">
        <v>426</v>
      </c>
      <c r="G175" t="s">
        <v>958</v>
      </c>
      <c r="H175" t="s">
        <v>693</v>
      </c>
      <c r="I175" t="s">
        <v>658</v>
      </c>
      <c r="J175" t="s">
        <v>652</v>
      </c>
      <c r="K175" s="7" t="s">
        <v>978</v>
      </c>
      <c r="L175" t="s">
        <v>660</v>
      </c>
      <c r="P175" s="6" t="str">
        <f t="shared" si="4"/>
        <v>3VA9214-0JC22</v>
      </c>
    </row>
    <row r="176" spans="1:16" ht="45" x14ac:dyDescent="0.25">
      <c r="A176" s="7" t="s">
        <v>974</v>
      </c>
      <c r="B176" t="s">
        <v>975</v>
      </c>
      <c r="C176" t="s">
        <v>425</v>
      </c>
      <c r="D176" s="49" t="s">
        <v>976</v>
      </c>
      <c r="E176" t="s">
        <v>693</v>
      </c>
      <c r="F176" t="s">
        <v>426</v>
      </c>
      <c r="G176" t="s">
        <v>958</v>
      </c>
      <c r="H176" t="s">
        <v>693</v>
      </c>
      <c r="I176" t="s">
        <v>662</v>
      </c>
      <c r="J176" t="s">
        <v>652</v>
      </c>
      <c r="K176" s="7" t="s">
        <v>979</v>
      </c>
      <c r="L176" t="s">
        <v>660</v>
      </c>
      <c r="P176" s="6" t="str">
        <f t="shared" si="4"/>
        <v>3VA9254-0JC22</v>
      </c>
    </row>
    <row r="177" spans="1:16" ht="45" x14ac:dyDescent="0.25">
      <c r="A177" s="7" t="s">
        <v>974</v>
      </c>
      <c r="B177" t="s">
        <v>975</v>
      </c>
      <c r="C177" t="s">
        <v>425</v>
      </c>
      <c r="D177" s="49" t="s">
        <v>976</v>
      </c>
      <c r="E177" t="s">
        <v>693</v>
      </c>
      <c r="F177" t="s">
        <v>442</v>
      </c>
      <c r="G177" t="s">
        <v>958</v>
      </c>
      <c r="H177" t="s">
        <v>693</v>
      </c>
      <c r="I177" t="s">
        <v>658</v>
      </c>
      <c r="J177" t="s">
        <v>614</v>
      </c>
      <c r="K177" s="7" t="s">
        <v>980</v>
      </c>
      <c r="L177" t="s">
        <v>660</v>
      </c>
      <c r="P177" s="6" t="str">
        <f t="shared" si="4"/>
        <v>3VA9224-0JJ22</v>
      </c>
    </row>
    <row r="178" spans="1:16" ht="45" x14ac:dyDescent="0.25">
      <c r="A178" s="7" t="s">
        <v>974</v>
      </c>
      <c r="B178" t="s">
        <v>975</v>
      </c>
      <c r="C178" t="s">
        <v>425</v>
      </c>
      <c r="D178" s="49" t="s">
        <v>976</v>
      </c>
      <c r="E178" t="s">
        <v>693</v>
      </c>
      <c r="F178" t="s">
        <v>701</v>
      </c>
      <c r="G178" t="s">
        <v>958</v>
      </c>
      <c r="H178" t="s">
        <v>693</v>
      </c>
      <c r="I178" t="s">
        <v>658</v>
      </c>
      <c r="J178" t="s">
        <v>652</v>
      </c>
      <c r="K178" s="7" t="s">
        <v>981</v>
      </c>
      <c r="L178" t="s">
        <v>660</v>
      </c>
      <c r="P178" s="6" t="str">
        <f t="shared" si="4"/>
        <v>3VA9224-0JC22</v>
      </c>
    </row>
    <row r="179" spans="1:16" ht="45" x14ac:dyDescent="0.25">
      <c r="A179" s="7" t="s">
        <v>974</v>
      </c>
      <c r="B179" t="s">
        <v>975</v>
      </c>
      <c r="C179" t="s">
        <v>425</v>
      </c>
      <c r="D179" s="49" t="s">
        <v>976</v>
      </c>
      <c r="E179" t="s">
        <v>693</v>
      </c>
      <c r="F179" t="s">
        <v>703</v>
      </c>
      <c r="G179" t="s">
        <v>958</v>
      </c>
      <c r="H179" t="s">
        <v>693</v>
      </c>
      <c r="I179" t="s">
        <v>662</v>
      </c>
      <c r="J179" t="s">
        <v>652</v>
      </c>
      <c r="K179" s="7" t="s">
        <v>982</v>
      </c>
      <c r="L179" t="s">
        <v>660</v>
      </c>
      <c r="P179" s="6" t="str">
        <f t="shared" si="4"/>
        <v>3VA9264-0JC22</v>
      </c>
    </row>
    <row r="180" spans="1:16" ht="45" x14ac:dyDescent="0.25">
      <c r="A180" s="7" t="s">
        <v>983</v>
      </c>
      <c r="B180" t="s">
        <v>984</v>
      </c>
      <c r="C180" t="s">
        <v>425</v>
      </c>
      <c r="D180" s="49" t="s">
        <v>976</v>
      </c>
      <c r="E180" t="s">
        <v>699</v>
      </c>
      <c r="F180" t="s">
        <v>426</v>
      </c>
      <c r="G180" t="s">
        <v>958</v>
      </c>
      <c r="H180" t="s">
        <v>693</v>
      </c>
      <c r="I180" t="s">
        <v>658</v>
      </c>
      <c r="J180" t="s">
        <v>614</v>
      </c>
      <c r="K180" s="7" t="s">
        <v>977</v>
      </c>
      <c r="L180" t="s">
        <v>660</v>
      </c>
      <c r="P180" s="6" t="str">
        <f t="shared" si="4"/>
        <v>3VA9214-0JJ22</v>
      </c>
    </row>
    <row r="181" spans="1:16" ht="45" x14ac:dyDescent="0.25">
      <c r="A181" s="7" t="s">
        <v>983</v>
      </c>
      <c r="B181" t="s">
        <v>984</v>
      </c>
      <c r="C181" t="s">
        <v>425</v>
      </c>
      <c r="D181" s="49" t="s">
        <v>976</v>
      </c>
      <c r="E181" t="s">
        <v>699</v>
      </c>
      <c r="F181" t="s">
        <v>426</v>
      </c>
      <c r="G181" t="s">
        <v>958</v>
      </c>
      <c r="H181" t="s">
        <v>693</v>
      </c>
      <c r="I181" t="s">
        <v>658</v>
      </c>
      <c r="J181" t="s">
        <v>652</v>
      </c>
      <c r="K181" s="7" t="s">
        <v>978</v>
      </c>
      <c r="L181" t="s">
        <v>660</v>
      </c>
      <c r="P181" s="6" t="str">
        <f t="shared" si="4"/>
        <v>3VA9214-0JC22</v>
      </c>
    </row>
    <row r="182" spans="1:16" ht="45" x14ac:dyDescent="0.25">
      <c r="A182" s="7" t="s">
        <v>983</v>
      </c>
      <c r="B182" t="s">
        <v>984</v>
      </c>
      <c r="C182" t="s">
        <v>425</v>
      </c>
      <c r="D182" s="49" t="s">
        <v>976</v>
      </c>
      <c r="E182" t="s">
        <v>699</v>
      </c>
      <c r="F182" t="s">
        <v>426</v>
      </c>
      <c r="G182" t="s">
        <v>958</v>
      </c>
      <c r="H182" t="s">
        <v>693</v>
      </c>
      <c r="I182" t="s">
        <v>662</v>
      </c>
      <c r="J182" t="s">
        <v>652</v>
      </c>
      <c r="K182" s="7" t="s">
        <v>979</v>
      </c>
      <c r="L182" t="s">
        <v>660</v>
      </c>
      <c r="P182" s="6" t="str">
        <f t="shared" si="4"/>
        <v>3VA9254-0JC22</v>
      </c>
    </row>
    <row r="183" spans="1:16" ht="45" x14ac:dyDescent="0.25">
      <c r="A183" s="7" t="s">
        <v>983</v>
      </c>
      <c r="B183" t="s">
        <v>984</v>
      </c>
      <c r="C183" t="s">
        <v>425</v>
      </c>
      <c r="D183" s="49" t="s">
        <v>976</v>
      </c>
      <c r="E183" t="s">
        <v>699</v>
      </c>
      <c r="F183" t="s">
        <v>705</v>
      </c>
      <c r="G183" t="s">
        <v>958</v>
      </c>
      <c r="H183" t="s">
        <v>693</v>
      </c>
      <c r="I183" t="s">
        <v>658</v>
      </c>
      <c r="J183" t="s">
        <v>614</v>
      </c>
      <c r="K183" s="7" t="s">
        <v>980</v>
      </c>
      <c r="L183" t="s">
        <v>660</v>
      </c>
      <c r="P183" s="6" t="str">
        <f t="shared" si="4"/>
        <v>3VA9224-0JJ22</v>
      </c>
    </row>
    <row r="184" spans="1:16" ht="45" x14ac:dyDescent="0.25">
      <c r="A184" s="7" t="s">
        <v>983</v>
      </c>
      <c r="B184" t="s">
        <v>984</v>
      </c>
      <c r="C184" t="s">
        <v>425</v>
      </c>
      <c r="D184" s="49" t="s">
        <v>976</v>
      </c>
      <c r="E184" t="s">
        <v>699</v>
      </c>
      <c r="F184" t="s">
        <v>706</v>
      </c>
      <c r="G184" t="s">
        <v>958</v>
      </c>
      <c r="H184" t="s">
        <v>693</v>
      </c>
      <c r="I184" t="s">
        <v>658</v>
      </c>
      <c r="J184" t="s">
        <v>652</v>
      </c>
      <c r="K184" s="7" t="s">
        <v>981</v>
      </c>
      <c r="L184" t="s">
        <v>660</v>
      </c>
      <c r="P184" s="6" t="str">
        <f t="shared" si="4"/>
        <v>3VA9224-0JC22</v>
      </c>
    </row>
    <row r="185" spans="1:16" ht="45" x14ac:dyDescent="0.25">
      <c r="A185" s="7" t="s">
        <v>983</v>
      </c>
      <c r="B185" t="s">
        <v>984</v>
      </c>
      <c r="C185" t="s">
        <v>425</v>
      </c>
      <c r="D185" s="49" t="s">
        <v>976</v>
      </c>
      <c r="E185" t="s">
        <v>699</v>
      </c>
      <c r="F185" t="s">
        <v>707</v>
      </c>
      <c r="G185" t="s">
        <v>958</v>
      </c>
      <c r="H185" t="s">
        <v>693</v>
      </c>
      <c r="I185" t="s">
        <v>662</v>
      </c>
      <c r="J185" t="s">
        <v>652</v>
      </c>
      <c r="K185" s="7" t="s">
        <v>982</v>
      </c>
      <c r="L185" t="s">
        <v>660</v>
      </c>
      <c r="P185" s="6" t="str">
        <f t="shared" si="4"/>
        <v>3VA9264-0JC22</v>
      </c>
    </row>
    <row r="186" spans="1:16" ht="45" x14ac:dyDescent="0.25">
      <c r="A186" s="7" t="s">
        <v>985</v>
      </c>
      <c r="B186" t="s">
        <v>986</v>
      </c>
      <c r="C186" t="s">
        <v>425</v>
      </c>
      <c r="D186" s="49" t="s">
        <v>962</v>
      </c>
      <c r="E186" t="s">
        <v>211</v>
      </c>
      <c r="F186" t="s">
        <v>849</v>
      </c>
      <c r="G186" t="s">
        <v>841</v>
      </c>
      <c r="H186" t="s">
        <v>211</v>
      </c>
      <c r="I186" t="s">
        <v>658</v>
      </c>
      <c r="J186" t="s">
        <v>842</v>
      </c>
      <c r="K186" s="7" t="s">
        <v>850</v>
      </c>
      <c r="L186" t="s">
        <v>844</v>
      </c>
      <c r="P186" s="6" t="str">
        <f t="shared" si="4"/>
        <v>3VA9200-0WB00</v>
      </c>
    </row>
    <row r="187" spans="1:16" ht="45" x14ac:dyDescent="0.25">
      <c r="A187" s="7" t="s">
        <v>985</v>
      </c>
      <c r="B187" t="s">
        <v>986</v>
      </c>
      <c r="C187" t="s">
        <v>425</v>
      </c>
      <c r="D187" s="49" t="s">
        <v>962</v>
      </c>
      <c r="E187" t="s">
        <v>211</v>
      </c>
      <c r="F187" t="s">
        <v>849</v>
      </c>
      <c r="G187" t="s">
        <v>841</v>
      </c>
      <c r="H187" t="s">
        <v>211</v>
      </c>
      <c r="I187" t="s">
        <v>658</v>
      </c>
      <c r="J187" t="s">
        <v>845</v>
      </c>
      <c r="K187" s="7" t="s">
        <v>851</v>
      </c>
      <c r="L187" t="s">
        <v>844</v>
      </c>
      <c r="P187" s="6" t="str">
        <f t="shared" si="4"/>
        <v>3VA9200-0WC00</v>
      </c>
    </row>
    <row r="188" spans="1:16" ht="45" x14ac:dyDescent="0.25">
      <c r="A188" s="7" t="s">
        <v>985</v>
      </c>
      <c r="B188" t="s">
        <v>986</v>
      </c>
      <c r="C188" t="s">
        <v>425</v>
      </c>
      <c r="D188" s="49" t="s">
        <v>962</v>
      </c>
      <c r="E188" t="s">
        <v>211</v>
      </c>
      <c r="F188" t="s">
        <v>849</v>
      </c>
      <c r="G188" t="s">
        <v>841</v>
      </c>
      <c r="H188" t="s">
        <v>211</v>
      </c>
      <c r="I188" t="s">
        <v>662</v>
      </c>
      <c r="J188" t="s">
        <v>842</v>
      </c>
      <c r="K188" s="7" t="s">
        <v>852</v>
      </c>
      <c r="L188" t="s">
        <v>844</v>
      </c>
      <c r="P188" s="6" t="str">
        <f t="shared" si="4"/>
        <v>3VA9280-0WB00</v>
      </c>
    </row>
    <row r="189" spans="1:16" ht="45" x14ac:dyDescent="0.25">
      <c r="A189" s="7" t="s">
        <v>985</v>
      </c>
      <c r="B189" t="s">
        <v>986</v>
      </c>
      <c r="C189" t="s">
        <v>425</v>
      </c>
      <c r="D189" s="49" t="s">
        <v>962</v>
      </c>
      <c r="E189" t="s">
        <v>211</v>
      </c>
      <c r="F189" t="s">
        <v>849</v>
      </c>
      <c r="G189" t="s">
        <v>841</v>
      </c>
      <c r="H189" t="s">
        <v>211</v>
      </c>
      <c r="I189" t="s">
        <v>662</v>
      </c>
      <c r="J189" t="s">
        <v>845</v>
      </c>
      <c r="K189" s="7" t="s">
        <v>853</v>
      </c>
      <c r="L189" t="s">
        <v>844</v>
      </c>
      <c r="P189" s="6" t="str">
        <f t="shared" si="4"/>
        <v>3VA9280-0WC00</v>
      </c>
    </row>
    <row r="190" spans="1:16" x14ac:dyDescent="0.25">
      <c r="A190" s="7" t="s">
        <v>987</v>
      </c>
      <c r="B190" t="s">
        <v>988</v>
      </c>
      <c r="C190" t="s">
        <v>451</v>
      </c>
      <c r="D190" s="49" t="s">
        <v>941</v>
      </c>
      <c r="E190" t="s">
        <v>211</v>
      </c>
      <c r="F190" t="s">
        <v>452</v>
      </c>
      <c r="G190" t="s">
        <v>942</v>
      </c>
      <c r="H190" t="s">
        <v>211</v>
      </c>
      <c r="I190" t="s">
        <v>625</v>
      </c>
      <c r="J190" t="s">
        <v>614</v>
      </c>
      <c r="K190" s="7" t="s">
        <v>989</v>
      </c>
      <c r="P190" s="6" t="str">
        <f t="shared" si="4"/>
        <v>3VA9404-0QE00</v>
      </c>
    </row>
    <row r="191" spans="1:16" ht="45" x14ac:dyDescent="0.25">
      <c r="A191" s="7" t="s">
        <v>990</v>
      </c>
      <c r="B191" t="s">
        <v>991</v>
      </c>
      <c r="C191" t="s">
        <v>451</v>
      </c>
      <c r="D191" s="49" t="s">
        <v>921</v>
      </c>
      <c r="E191" t="s">
        <v>656</v>
      </c>
      <c r="F191" t="s">
        <v>452</v>
      </c>
      <c r="G191" t="s">
        <v>922</v>
      </c>
      <c r="H191" t="s">
        <v>671</v>
      </c>
      <c r="I191" t="s">
        <v>625</v>
      </c>
      <c r="J191" t="s">
        <v>614</v>
      </c>
      <c r="K191" s="7" t="s">
        <v>992</v>
      </c>
      <c r="L191" t="s">
        <v>673</v>
      </c>
      <c r="P191" s="6" t="str">
        <f t="shared" si="4"/>
        <v>3VA9384-0JB13</v>
      </c>
    </row>
    <row r="192" spans="1:16" ht="45" x14ac:dyDescent="0.25">
      <c r="A192" s="7" t="s">
        <v>990</v>
      </c>
      <c r="B192" t="s">
        <v>991</v>
      </c>
      <c r="C192" t="s">
        <v>451</v>
      </c>
      <c r="D192" s="49" t="s">
        <v>921</v>
      </c>
      <c r="E192" t="s">
        <v>656</v>
      </c>
      <c r="F192" t="s">
        <v>452</v>
      </c>
      <c r="G192" t="s">
        <v>922</v>
      </c>
      <c r="H192" t="s">
        <v>671</v>
      </c>
      <c r="I192" t="s">
        <v>625</v>
      </c>
      <c r="J192" t="s">
        <v>652</v>
      </c>
      <c r="K192" s="7" t="s">
        <v>993</v>
      </c>
      <c r="L192" t="s">
        <v>673</v>
      </c>
      <c r="P192" s="6" t="str">
        <f t="shared" si="4"/>
        <v>3VA9384-0JG13</v>
      </c>
    </row>
    <row r="193" spans="1:16" ht="45" x14ac:dyDescent="0.25">
      <c r="A193" s="7" t="s">
        <v>994</v>
      </c>
      <c r="B193" t="s">
        <v>995</v>
      </c>
      <c r="C193" t="s">
        <v>451</v>
      </c>
      <c r="D193" s="49" t="s">
        <v>921</v>
      </c>
      <c r="E193" t="s">
        <v>649</v>
      </c>
      <c r="F193" t="s">
        <v>452</v>
      </c>
      <c r="G193" t="s">
        <v>922</v>
      </c>
      <c r="H193" t="s">
        <v>671</v>
      </c>
      <c r="I193" t="s">
        <v>625</v>
      </c>
      <c r="J193" t="s">
        <v>614</v>
      </c>
      <c r="K193" s="7" t="s">
        <v>992</v>
      </c>
      <c r="L193" t="s">
        <v>673</v>
      </c>
      <c r="P193" s="6" t="str">
        <f t="shared" si="4"/>
        <v>3VA9384-0JB13</v>
      </c>
    </row>
    <row r="194" spans="1:16" ht="45" x14ac:dyDescent="0.25">
      <c r="A194" s="7" t="s">
        <v>994</v>
      </c>
      <c r="B194" t="s">
        <v>995</v>
      </c>
      <c r="C194" t="s">
        <v>451</v>
      </c>
      <c r="D194" s="49" t="s">
        <v>921</v>
      </c>
      <c r="E194" t="s">
        <v>649</v>
      </c>
      <c r="F194" t="s">
        <v>452</v>
      </c>
      <c r="G194" t="s">
        <v>922</v>
      </c>
      <c r="H194" t="s">
        <v>671</v>
      </c>
      <c r="I194" t="s">
        <v>625</v>
      </c>
      <c r="J194" t="s">
        <v>652</v>
      </c>
      <c r="K194" s="7" t="s">
        <v>993</v>
      </c>
      <c r="L194" t="s">
        <v>673</v>
      </c>
      <c r="P194" s="6" t="str">
        <f t="shared" si="4"/>
        <v>3VA9384-0JG13</v>
      </c>
    </row>
    <row r="195" spans="1:16" ht="45" x14ac:dyDescent="0.25">
      <c r="A195" s="7" t="s">
        <v>996</v>
      </c>
      <c r="B195" t="s">
        <v>997</v>
      </c>
      <c r="C195" t="s">
        <v>451</v>
      </c>
      <c r="D195" s="49" t="s">
        <v>969</v>
      </c>
      <c r="E195" t="s">
        <v>764</v>
      </c>
      <c r="F195" t="s">
        <v>452</v>
      </c>
      <c r="G195" t="s">
        <v>947</v>
      </c>
      <c r="H195" t="s">
        <v>759</v>
      </c>
      <c r="I195" t="s">
        <v>658</v>
      </c>
      <c r="J195" t="s">
        <v>614</v>
      </c>
      <c r="K195" s="7" t="s">
        <v>998</v>
      </c>
      <c r="L195" t="s">
        <v>660</v>
      </c>
      <c r="P195" s="6" t="str">
        <f t="shared" si="4"/>
        <v>3VA9304-0JF60</v>
      </c>
    </row>
    <row r="196" spans="1:16" ht="45" x14ac:dyDescent="0.25">
      <c r="A196" s="7" t="s">
        <v>996</v>
      </c>
      <c r="B196" t="s">
        <v>997</v>
      </c>
      <c r="C196" t="s">
        <v>451</v>
      </c>
      <c r="D196" s="49" t="s">
        <v>969</v>
      </c>
      <c r="E196" t="s">
        <v>764</v>
      </c>
      <c r="F196" t="s">
        <v>452</v>
      </c>
      <c r="G196" t="s">
        <v>947</v>
      </c>
      <c r="H196" t="s">
        <v>759</v>
      </c>
      <c r="I196" t="s">
        <v>662</v>
      </c>
      <c r="J196" t="s">
        <v>614</v>
      </c>
      <c r="K196" s="7" t="s">
        <v>999</v>
      </c>
      <c r="L196" t="s">
        <v>660</v>
      </c>
      <c r="P196" s="6" t="str">
        <f t="shared" ref="P196:P232" si="5">HYPERLINK("https://www.novymodeion.cz/vysledky-vyhledavani?q="&amp;K196,K196)</f>
        <v>3VA9384-0JF60</v>
      </c>
    </row>
    <row r="197" spans="1:16" ht="45" x14ac:dyDescent="0.25">
      <c r="A197" s="7" t="s">
        <v>1000</v>
      </c>
      <c r="B197" t="s">
        <v>1001</v>
      </c>
      <c r="C197" t="s">
        <v>451</v>
      </c>
      <c r="D197" s="49" t="s">
        <v>976</v>
      </c>
      <c r="E197" t="s">
        <v>699</v>
      </c>
      <c r="F197" t="s">
        <v>452</v>
      </c>
      <c r="G197" t="s">
        <v>958</v>
      </c>
      <c r="H197" t="s">
        <v>710</v>
      </c>
      <c r="I197" t="s">
        <v>658</v>
      </c>
      <c r="J197" t="s">
        <v>614</v>
      </c>
      <c r="K197" s="7" t="s">
        <v>1002</v>
      </c>
      <c r="L197" t="s">
        <v>660</v>
      </c>
      <c r="P197" s="6" t="str">
        <f t="shared" si="5"/>
        <v>3VA9404-0JJ23</v>
      </c>
    </row>
    <row r="198" spans="1:16" ht="45" x14ac:dyDescent="0.25">
      <c r="A198" s="7" t="s">
        <v>1000</v>
      </c>
      <c r="B198" t="s">
        <v>1001</v>
      </c>
      <c r="C198" t="s">
        <v>451</v>
      </c>
      <c r="D198" s="49" t="s">
        <v>976</v>
      </c>
      <c r="E198" t="s">
        <v>699</v>
      </c>
      <c r="F198" t="s">
        <v>452</v>
      </c>
      <c r="G198" t="s">
        <v>958</v>
      </c>
      <c r="H198" t="s">
        <v>710</v>
      </c>
      <c r="I198" t="s">
        <v>658</v>
      </c>
      <c r="J198" t="s">
        <v>652</v>
      </c>
      <c r="K198" s="7" t="s">
        <v>1003</v>
      </c>
      <c r="L198" t="s">
        <v>660</v>
      </c>
      <c r="P198" s="6" t="str">
        <f t="shared" si="5"/>
        <v>3VA9404-0JC23</v>
      </c>
    </row>
    <row r="199" spans="1:16" ht="45" x14ac:dyDescent="0.25">
      <c r="A199" s="7" t="s">
        <v>1000</v>
      </c>
      <c r="B199" t="s">
        <v>1001</v>
      </c>
      <c r="C199" t="s">
        <v>451</v>
      </c>
      <c r="D199" s="49" t="s">
        <v>976</v>
      </c>
      <c r="E199" t="s">
        <v>699</v>
      </c>
      <c r="F199" t="s">
        <v>452</v>
      </c>
      <c r="G199" t="s">
        <v>958</v>
      </c>
      <c r="H199" t="s">
        <v>710</v>
      </c>
      <c r="I199" t="s">
        <v>662</v>
      </c>
      <c r="J199" t="s">
        <v>652</v>
      </c>
      <c r="K199" s="7" t="s">
        <v>1004</v>
      </c>
      <c r="L199" t="s">
        <v>660</v>
      </c>
      <c r="P199" s="6" t="str">
        <f t="shared" si="5"/>
        <v>3VA9484-0JC23</v>
      </c>
    </row>
    <row r="200" spans="1:16" ht="45" x14ac:dyDescent="0.25">
      <c r="A200" s="7" t="s">
        <v>1005</v>
      </c>
      <c r="B200" t="s">
        <v>1006</v>
      </c>
      <c r="C200" t="s">
        <v>451</v>
      </c>
      <c r="D200" s="49" t="s">
        <v>976</v>
      </c>
      <c r="E200" t="s">
        <v>693</v>
      </c>
      <c r="F200" t="s">
        <v>452</v>
      </c>
      <c r="G200" t="s">
        <v>958</v>
      </c>
      <c r="H200" t="s">
        <v>710</v>
      </c>
      <c r="I200" t="s">
        <v>658</v>
      </c>
      <c r="J200" t="s">
        <v>614</v>
      </c>
      <c r="K200" s="7" t="s">
        <v>1002</v>
      </c>
      <c r="L200" t="s">
        <v>660</v>
      </c>
      <c r="P200" s="6" t="str">
        <f t="shared" si="5"/>
        <v>3VA9404-0JJ23</v>
      </c>
    </row>
    <row r="201" spans="1:16" ht="45" x14ac:dyDescent="0.25">
      <c r="A201" s="7" t="s">
        <v>1005</v>
      </c>
      <c r="B201" t="s">
        <v>1006</v>
      </c>
      <c r="C201" t="s">
        <v>451</v>
      </c>
      <c r="D201" s="49" t="s">
        <v>976</v>
      </c>
      <c r="E201" t="s">
        <v>693</v>
      </c>
      <c r="F201" t="s">
        <v>452</v>
      </c>
      <c r="G201" t="s">
        <v>958</v>
      </c>
      <c r="H201" t="s">
        <v>710</v>
      </c>
      <c r="I201" t="s">
        <v>658</v>
      </c>
      <c r="J201" t="s">
        <v>652</v>
      </c>
      <c r="K201" s="7" t="s">
        <v>1003</v>
      </c>
      <c r="L201" t="s">
        <v>660</v>
      </c>
      <c r="P201" s="6" t="str">
        <f t="shared" si="5"/>
        <v>3VA9404-0JC23</v>
      </c>
    </row>
    <row r="202" spans="1:16" ht="45" x14ac:dyDescent="0.25">
      <c r="A202" s="7" t="s">
        <v>1005</v>
      </c>
      <c r="B202" t="s">
        <v>1006</v>
      </c>
      <c r="C202" t="s">
        <v>451</v>
      </c>
      <c r="D202" s="49" t="s">
        <v>976</v>
      </c>
      <c r="E202" t="s">
        <v>693</v>
      </c>
      <c r="F202" t="s">
        <v>452</v>
      </c>
      <c r="G202" t="s">
        <v>958</v>
      </c>
      <c r="H202" t="s">
        <v>710</v>
      </c>
      <c r="I202" t="s">
        <v>662</v>
      </c>
      <c r="J202" t="s">
        <v>652</v>
      </c>
      <c r="K202" s="7" t="s">
        <v>1004</v>
      </c>
      <c r="L202" t="s">
        <v>660</v>
      </c>
      <c r="P202" s="6" t="str">
        <f t="shared" si="5"/>
        <v>3VA9484-0JC23</v>
      </c>
    </row>
    <row r="203" spans="1:16" ht="45" x14ac:dyDescent="0.25">
      <c r="A203" s="7" t="s">
        <v>1007</v>
      </c>
      <c r="B203" t="s">
        <v>1008</v>
      </c>
      <c r="C203" t="s">
        <v>451</v>
      </c>
      <c r="D203" s="49" t="s">
        <v>1009</v>
      </c>
      <c r="E203" t="s">
        <v>730</v>
      </c>
      <c r="F203" t="s">
        <v>452</v>
      </c>
      <c r="G203" t="s">
        <v>211</v>
      </c>
      <c r="H203" t="s">
        <v>211</v>
      </c>
      <c r="I203" t="s">
        <v>211</v>
      </c>
      <c r="J203" t="s">
        <v>211</v>
      </c>
      <c r="K203" t="s">
        <v>211</v>
      </c>
      <c r="L203" t="s">
        <v>731</v>
      </c>
      <c r="P203" s="6"/>
    </row>
    <row r="204" spans="1:16" ht="45" x14ac:dyDescent="0.25">
      <c r="A204" s="7" t="s">
        <v>1010</v>
      </c>
      <c r="B204" t="s">
        <v>1011</v>
      </c>
      <c r="C204" t="s">
        <v>451</v>
      </c>
      <c r="D204" s="49" t="s">
        <v>1009</v>
      </c>
      <c r="E204" t="s">
        <v>734</v>
      </c>
      <c r="F204" t="s">
        <v>452</v>
      </c>
      <c r="G204" t="s">
        <v>211</v>
      </c>
      <c r="H204" t="s">
        <v>211</v>
      </c>
      <c r="I204" t="s">
        <v>211</v>
      </c>
      <c r="J204" t="s">
        <v>211</v>
      </c>
      <c r="K204" t="s">
        <v>211</v>
      </c>
      <c r="L204" t="s">
        <v>731</v>
      </c>
      <c r="P204" s="6"/>
    </row>
    <row r="205" spans="1:16" ht="45" x14ac:dyDescent="0.25">
      <c r="A205" s="7" t="s">
        <v>1012</v>
      </c>
      <c r="B205" t="s">
        <v>1013</v>
      </c>
      <c r="C205" t="s">
        <v>451</v>
      </c>
      <c r="D205" s="49" t="s">
        <v>841</v>
      </c>
      <c r="E205" t="s">
        <v>211</v>
      </c>
      <c r="F205" t="s">
        <v>452</v>
      </c>
      <c r="G205" t="s">
        <v>841</v>
      </c>
      <c r="H205" t="s">
        <v>211</v>
      </c>
      <c r="I205" t="s">
        <v>625</v>
      </c>
      <c r="J205" t="s">
        <v>842</v>
      </c>
      <c r="K205" s="7" t="s">
        <v>856</v>
      </c>
      <c r="L205" t="s">
        <v>844</v>
      </c>
      <c r="P205" s="6" t="str">
        <f t="shared" si="5"/>
        <v>3VA9480-0WB00</v>
      </c>
    </row>
    <row r="206" spans="1:16" ht="45" x14ac:dyDescent="0.25">
      <c r="A206" s="7" t="s">
        <v>1012</v>
      </c>
      <c r="B206" t="s">
        <v>1013</v>
      </c>
      <c r="C206" t="s">
        <v>451</v>
      </c>
      <c r="D206" s="49" t="s">
        <v>841</v>
      </c>
      <c r="E206" t="s">
        <v>211</v>
      </c>
      <c r="F206" t="s">
        <v>452</v>
      </c>
      <c r="G206" t="s">
        <v>841</v>
      </c>
      <c r="H206" t="s">
        <v>211</v>
      </c>
      <c r="I206" t="s">
        <v>625</v>
      </c>
      <c r="J206" t="s">
        <v>845</v>
      </c>
      <c r="K206" s="7" t="s">
        <v>857</v>
      </c>
      <c r="L206" t="s">
        <v>844</v>
      </c>
      <c r="P206" s="6" t="str">
        <f t="shared" si="5"/>
        <v>3VA9480-0WC00</v>
      </c>
    </row>
    <row r="207" spans="1:16" x14ac:dyDescent="0.25">
      <c r="A207" s="7" t="s">
        <v>1014</v>
      </c>
      <c r="B207" t="s">
        <v>1015</v>
      </c>
      <c r="C207" t="s">
        <v>123</v>
      </c>
      <c r="D207" t="s">
        <v>860</v>
      </c>
      <c r="E207" t="s">
        <v>211</v>
      </c>
      <c r="F207" t="s">
        <v>139</v>
      </c>
      <c r="G207" t="s">
        <v>860</v>
      </c>
      <c r="H207" t="s">
        <v>211</v>
      </c>
      <c r="I207" t="s">
        <v>658</v>
      </c>
      <c r="J207" t="s">
        <v>211</v>
      </c>
      <c r="K207" s="7" t="s">
        <v>1016</v>
      </c>
      <c r="P207" s="6" t="str">
        <f t="shared" si="5"/>
        <v>3VA9111-0WD40</v>
      </c>
    </row>
    <row r="208" spans="1:16" x14ac:dyDescent="0.25">
      <c r="A208" s="7" t="s">
        <v>1014</v>
      </c>
      <c r="B208" t="s">
        <v>1015</v>
      </c>
      <c r="C208" t="s">
        <v>123</v>
      </c>
      <c r="D208" t="s">
        <v>860</v>
      </c>
      <c r="E208" t="s">
        <v>211</v>
      </c>
      <c r="F208" t="s">
        <v>139</v>
      </c>
      <c r="G208" t="s">
        <v>860</v>
      </c>
      <c r="H208" t="s">
        <v>211</v>
      </c>
      <c r="I208" t="s">
        <v>686</v>
      </c>
      <c r="J208" t="s">
        <v>211</v>
      </c>
      <c r="K208" s="7" t="s">
        <v>1017</v>
      </c>
      <c r="P208" s="6" t="str">
        <f t="shared" si="5"/>
        <v>3VA9154-0KB03</v>
      </c>
    </row>
    <row r="209" spans="1:16" x14ac:dyDescent="0.25">
      <c r="A209" s="7" t="s">
        <v>1018</v>
      </c>
      <c r="B209" t="s">
        <v>1019</v>
      </c>
      <c r="C209" t="s">
        <v>123</v>
      </c>
      <c r="D209" t="s">
        <v>865</v>
      </c>
      <c r="E209" t="s">
        <v>211</v>
      </c>
      <c r="F209" t="s">
        <v>139</v>
      </c>
      <c r="G209" t="s">
        <v>865</v>
      </c>
      <c r="H209" t="s">
        <v>211</v>
      </c>
      <c r="I209" t="s">
        <v>211</v>
      </c>
      <c r="J209" t="s">
        <v>211</v>
      </c>
      <c r="K209" s="7" t="s">
        <v>866</v>
      </c>
      <c r="L209" t="s">
        <v>867</v>
      </c>
      <c r="P209" s="6" t="str">
        <f t="shared" si="5"/>
        <v>3VA9152-0WA00</v>
      </c>
    </row>
    <row r="210" spans="1:16" x14ac:dyDescent="0.25">
      <c r="A210" s="7" t="s">
        <v>1020</v>
      </c>
      <c r="B210" t="s">
        <v>1021</v>
      </c>
      <c r="C210" t="s">
        <v>123</v>
      </c>
      <c r="D210" t="s">
        <v>1022</v>
      </c>
      <c r="E210" t="s">
        <v>211</v>
      </c>
      <c r="F210" t="s">
        <v>139</v>
      </c>
      <c r="G210" t="s">
        <v>1023</v>
      </c>
      <c r="H210" t="s">
        <v>211</v>
      </c>
      <c r="I210" t="s">
        <v>658</v>
      </c>
      <c r="J210" t="s">
        <v>211</v>
      </c>
      <c r="K210" s="7" t="s">
        <v>1024</v>
      </c>
      <c r="P210" s="6" t="str">
        <f t="shared" si="5"/>
        <v>3VA9111-0WF40</v>
      </c>
    </row>
    <row r="211" spans="1:16" x14ac:dyDescent="0.25">
      <c r="A211" s="7" t="s">
        <v>1020</v>
      </c>
      <c r="B211" t="s">
        <v>1021</v>
      </c>
      <c r="C211" t="s">
        <v>123</v>
      </c>
      <c r="D211" t="s">
        <v>1022</v>
      </c>
      <c r="E211" t="s">
        <v>211</v>
      </c>
      <c r="F211" t="s">
        <v>139</v>
      </c>
      <c r="G211" t="s">
        <v>1023</v>
      </c>
      <c r="H211" t="s">
        <v>211</v>
      </c>
      <c r="I211" t="s">
        <v>686</v>
      </c>
      <c r="J211" t="s">
        <v>211</v>
      </c>
      <c r="K211" s="7" t="s">
        <v>1025</v>
      </c>
      <c r="P211" s="6" t="str">
        <f t="shared" si="5"/>
        <v>3VA9164-0KB04</v>
      </c>
    </row>
    <row r="212" spans="1:16" x14ac:dyDescent="0.25">
      <c r="A212" s="7" t="s">
        <v>1026</v>
      </c>
      <c r="B212" t="s">
        <v>1027</v>
      </c>
      <c r="C212" t="s">
        <v>425</v>
      </c>
      <c r="D212" t="s">
        <v>1022</v>
      </c>
      <c r="E212" t="s">
        <v>211</v>
      </c>
      <c r="F212" t="s">
        <v>426</v>
      </c>
      <c r="G212" t="s">
        <v>1022</v>
      </c>
      <c r="H212" t="s">
        <v>211</v>
      </c>
      <c r="I212" t="s">
        <v>658</v>
      </c>
      <c r="J212" t="s">
        <v>211</v>
      </c>
      <c r="K212" s="7" t="s">
        <v>1028</v>
      </c>
      <c r="P212" s="6" t="str">
        <f t="shared" si="5"/>
        <v>3VA9211-0WF40</v>
      </c>
    </row>
    <row r="213" spans="1:16" x14ac:dyDescent="0.25">
      <c r="A213" s="7" t="s">
        <v>1026</v>
      </c>
      <c r="B213" t="s">
        <v>1027</v>
      </c>
      <c r="C213" t="s">
        <v>425</v>
      </c>
      <c r="D213" t="s">
        <v>1022</v>
      </c>
      <c r="E213" t="s">
        <v>211</v>
      </c>
      <c r="F213" t="s">
        <v>426</v>
      </c>
      <c r="G213" t="s">
        <v>1022</v>
      </c>
      <c r="H213" t="s">
        <v>211</v>
      </c>
      <c r="I213" t="s">
        <v>662</v>
      </c>
      <c r="J213" t="s">
        <v>211</v>
      </c>
      <c r="K213" s="7" t="s">
        <v>1029</v>
      </c>
      <c r="P213" s="6" t="str">
        <f t="shared" si="5"/>
        <v>3VA9254-0KB04</v>
      </c>
    </row>
    <row r="214" spans="1:16" x14ac:dyDescent="0.25">
      <c r="A214" s="7" t="s">
        <v>1026</v>
      </c>
      <c r="B214" t="s">
        <v>1027</v>
      </c>
      <c r="C214" t="s">
        <v>425</v>
      </c>
      <c r="D214" t="s">
        <v>1022</v>
      </c>
      <c r="E214" t="s">
        <v>211</v>
      </c>
      <c r="F214" t="s">
        <v>442</v>
      </c>
      <c r="G214" t="s">
        <v>1022</v>
      </c>
      <c r="H214" t="s">
        <v>211</v>
      </c>
      <c r="I214" t="s">
        <v>658</v>
      </c>
      <c r="J214" t="s">
        <v>211</v>
      </c>
      <c r="K214" s="7" t="s">
        <v>1030</v>
      </c>
      <c r="P214" s="6" t="str">
        <f t="shared" si="5"/>
        <v>3VA9221-0WF40</v>
      </c>
    </row>
    <row r="215" spans="1:16" x14ac:dyDescent="0.25">
      <c r="A215" s="7" t="s">
        <v>1026</v>
      </c>
      <c r="B215" t="s">
        <v>1027</v>
      </c>
      <c r="C215" t="s">
        <v>425</v>
      </c>
      <c r="D215" t="s">
        <v>1022</v>
      </c>
      <c r="E215" t="s">
        <v>211</v>
      </c>
      <c r="F215" t="s">
        <v>442</v>
      </c>
      <c r="G215" t="s">
        <v>1022</v>
      </c>
      <c r="H215" t="s">
        <v>211</v>
      </c>
      <c r="I215" t="s">
        <v>662</v>
      </c>
      <c r="J215" t="s">
        <v>211</v>
      </c>
      <c r="K215" s="7" t="s">
        <v>1025</v>
      </c>
      <c r="P215" s="6" t="str">
        <f t="shared" si="5"/>
        <v>3VA9164-0KB04</v>
      </c>
    </row>
    <row r="216" spans="1:16" x14ac:dyDescent="0.25">
      <c r="A216" s="7" t="s">
        <v>1031</v>
      </c>
      <c r="B216" t="s">
        <v>1032</v>
      </c>
      <c r="C216" t="s">
        <v>425</v>
      </c>
      <c r="D216" t="s">
        <v>1022</v>
      </c>
      <c r="E216" t="s">
        <v>211</v>
      </c>
      <c r="F216" t="s">
        <v>426</v>
      </c>
      <c r="G216" t="s">
        <v>1022</v>
      </c>
      <c r="H216" t="s">
        <v>211</v>
      </c>
      <c r="I216" t="s">
        <v>658</v>
      </c>
      <c r="J216" t="s">
        <v>211</v>
      </c>
      <c r="K216" s="7" t="s">
        <v>1033</v>
      </c>
      <c r="P216" s="6" t="str">
        <f t="shared" si="5"/>
        <v>3VA9211-0WD40</v>
      </c>
    </row>
    <row r="217" spans="1:16" x14ac:dyDescent="0.25">
      <c r="A217" s="7" t="s">
        <v>1031</v>
      </c>
      <c r="B217" t="s">
        <v>1032</v>
      </c>
      <c r="C217" t="s">
        <v>425</v>
      </c>
      <c r="D217" t="s">
        <v>1022</v>
      </c>
      <c r="E217" t="s">
        <v>211</v>
      </c>
      <c r="F217" t="s">
        <v>442</v>
      </c>
      <c r="G217" t="s">
        <v>1022</v>
      </c>
      <c r="H217" t="s">
        <v>211</v>
      </c>
      <c r="I217" t="s">
        <v>658</v>
      </c>
      <c r="J217" t="s">
        <v>211</v>
      </c>
      <c r="K217" s="7" t="s">
        <v>1034</v>
      </c>
      <c r="P217" s="6" t="str">
        <f t="shared" si="5"/>
        <v>3VA9221-0WD40</v>
      </c>
    </row>
    <row r="218" spans="1:16" x14ac:dyDescent="0.25">
      <c r="A218" s="7" t="s">
        <v>1031</v>
      </c>
      <c r="B218" t="s">
        <v>1032</v>
      </c>
      <c r="C218" t="s">
        <v>425</v>
      </c>
      <c r="D218" t="s">
        <v>1022</v>
      </c>
      <c r="E218" t="s">
        <v>211</v>
      </c>
      <c r="F218" t="s">
        <v>426</v>
      </c>
      <c r="G218" t="s">
        <v>1022</v>
      </c>
      <c r="H218" t="s">
        <v>211</v>
      </c>
      <c r="I218" t="s">
        <v>662</v>
      </c>
      <c r="J218" t="s">
        <v>211</v>
      </c>
      <c r="K218" s="7" t="s">
        <v>1035</v>
      </c>
      <c r="P218" s="6" t="str">
        <f t="shared" si="5"/>
        <v>3VA9254-0KB03</v>
      </c>
    </row>
    <row r="219" spans="1:16" x14ac:dyDescent="0.25">
      <c r="A219" s="7" t="s">
        <v>1031</v>
      </c>
      <c r="B219" t="s">
        <v>1032</v>
      </c>
      <c r="C219" t="s">
        <v>425</v>
      </c>
      <c r="D219" t="s">
        <v>1022</v>
      </c>
      <c r="E219" t="s">
        <v>211</v>
      </c>
      <c r="F219" t="s">
        <v>442</v>
      </c>
      <c r="G219" t="s">
        <v>1022</v>
      </c>
      <c r="H219" t="s">
        <v>211</v>
      </c>
      <c r="I219" t="s">
        <v>662</v>
      </c>
      <c r="J219" t="s">
        <v>211</v>
      </c>
      <c r="K219" s="7" t="s">
        <v>1036</v>
      </c>
      <c r="P219" s="6" t="str">
        <f t="shared" si="5"/>
        <v>3VA9164-0KB03</v>
      </c>
    </row>
    <row r="220" spans="1:16" x14ac:dyDescent="0.25">
      <c r="A220" s="7" t="s">
        <v>1037</v>
      </c>
      <c r="B220" t="s">
        <v>1038</v>
      </c>
      <c r="C220" t="s">
        <v>425</v>
      </c>
      <c r="D220" t="s">
        <v>1022</v>
      </c>
      <c r="E220" t="s">
        <v>211</v>
      </c>
      <c r="F220" t="s">
        <v>426</v>
      </c>
      <c r="G220" t="s">
        <v>1022</v>
      </c>
      <c r="H220" t="s">
        <v>211</v>
      </c>
      <c r="I220" t="s">
        <v>658</v>
      </c>
      <c r="J220" t="s">
        <v>211</v>
      </c>
      <c r="K220" s="7" t="s">
        <v>1033</v>
      </c>
      <c r="P220" s="6" t="str">
        <f t="shared" si="5"/>
        <v>3VA9211-0WD40</v>
      </c>
    </row>
    <row r="221" spans="1:16" x14ac:dyDescent="0.25">
      <c r="A221" s="7" t="s">
        <v>1037</v>
      </c>
      <c r="B221" t="s">
        <v>1038</v>
      </c>
      <c r="C221" t="s">
        <v>425</v>
      </c>
      <c r="D221" t="s">
        <v>1022</v>
      </c>
      <c r="E221" t="s">
        <v>211</v>
      </c>
      <c r="F221" t="s">
        <v>442</v>
      </c>
      <c r="G221" t="s">
        <v>1022</v>
      </c>
      <c r="H221" t="s">
        <v>211</v>
      </c>
      <c r="I221" t="s">
        <v>658</v>
      </c>
      <c r="J221" t="s">
        <v>211</v>
      </c>
      <c r="K221" s="7" t="s">
        <v>1034</v>
      </c>
      <c r="P221" s="6" t="str">
        <f t="shared" si="5"/>
        <v>3VA9221-0WD40</v>
      </c>
    </row>
    <row r="222" spans="1:16" x14ac:dyDescent="0.25">
      <c r="A222" s="7" t="s">
        <v>1037</v>
      </c>
      <c r="B222" t="s">
        <v>1038</v>
      </c>
      <c r="C222" t="s">
        <v>425</v>
      </c>
      <c r="D222" t="s">
        <v>1022</v>
      </c>
      <c r="E222" t="s">
        <v>211</v>
      </c>
      <c r="F222" t="s">
        <v>426</v>
      </c>
      <c r="G222" t="s">
        <v>1022</v>
      </c>
      <c r="H222" t="s">
        <v>211</v>
      </c>
      <c r="I222" t="s">
        <v>662</v>
      </c>
      <c r="J222" t="s">
        <v>211</v>
      </c>
      <c r="K222" s="7" t="s">
        <v>1035</v>
      </c>
      <c r="P222" s="6" t="str">
        <f t="shared" si="5"/>
        <v>3VA9254-0KB03</v>
      </c>
    </row>
    <row r="223" spans="1:16" x14ac:dyDescent="0.25">
      <c r="A223" s="7" t="s">
        <v>1037</v>
      </c>
      <c r="B223" t="s">
        <v>1038</v>
      </c>
      <c r="C223" t="s">
        <v>425</v>
      </c>
      <c r="D223" t="s">
        <v>1022</v>
      </c>
      <c r="E223" t="s">
        <v>211</v>
      </c>
      <c r="F223" t="s">
        <v>442</v>
      </c>
      <c r="G223" t="s">
        <v>1022</v>
      </c>
      <c r="H223" t="s">
        <v>211</v>
      </c>
      <c r="I223" t="s">
        <v>662</v>
      </c>
      <c r="J223" t="s">
        <v>211</v>
      </c>
      <c r="K223" s="7" t="s">
        <v>1036</v>
      </c>
      <c r="P223" s="6" t="str">
        <f t="shared" si="5"/>
        <v>3VA9164-0KB03</v>
      </c>
    </row>
    <row r="224" spans="1:16" x14ac:dyDescent="0.25">
      <c r="A224" s="7" t="s">
        <v>1039</v>
      </c>
      <c r="B224" t="s">
        <v>1040</v>
      </c>
      <c r="C224" t="s">
        <v>148</v>
      </c>
      <c r="D224" t="s">
        <v>1041</v>
      </c>
      <c r="E224" t="s">
        <v>211</v>
      </c>
      <c r="F224" t="s">
        <v>426</v>
      </c>
      <c r="G224" t="s">
        <v>865</v>
      </c>
      <c r="H224" t="s">
        <v>211</v>
      </c>
      <c r="I224" t="s">
        <v>211</v>
      </c>
      <c r="J224" t="s">
        <v>211</v>
      </c>
      <c r="K224" s="7" t="s">
        <v>901</v>
      </c>
      <c r="L224" t="s">
        <v>904</v>
      </c>
      <c r="P224" s="6" t="str">
        <f t="shared" si="5"/>
        <v>3VA9252-0WA00</v>
      </c>
    </row>
    <row r="225" spans="1:16" x14ac:dyDescent="0.25">
      <c r="A225" s="7" t="s">
        <v>1039</v>
      </c>
      <c r="B225" t="s">
        <v>1040</v>
      </c>
      <c r="C225" t="s">
        <v>148</v>
      </c>
      <c r="D225" t="s">
        <v>1041</v>
      </c>
      <c r="E225" t="s">
        <v>211</v>
      </c>
      <c r="F225" t="s">
        <v>442</v>
      </c>
      <c r="G225" t="s">
        <v>865</v>
      </c>
      <c r="H225" t="s">
        <v>211</v>
      </c>
      <c r="I225" t="s">
        <v>211</v>
      </c>
      <c r="J225" t="s">
        <v>211</v>
      </c>
      <c r="K225" s="7" t="s">
        <v>902</v>
      </c>
      <c r="L225" t="s">
        <v>904</v>
      </c>
      <c r="P225" s="6" t="str">
        <f t="shared" si="5"/>
        <v>3VA9262-0WA00</v>
      </c>
    </row>
    <row r="226" spans="1:16" x14ac:dyDescent="0.25">
      <c r="A226" s="7" t="s">
        <v>1039</v>
      </c>
      <c r="B226" t="s">
        <v>1040</v>
      </c>
      <c r="C226" t="s">
        <v>148</v>
      </c>
      <c r="D226" t="s">
        <v>1041</v>
      </c>
      <c r="E226" t="s">
        <v>211</v>
      </c>
      <c r="F226" t="s">
        <v>452</v>
      </c>
      <c r="G226" t="s">
        <v>865</v>
      </c>
      <c r="H226" t="s">
        <v>211</v>
      </c>
      <c r="I226" t="s">
        <v>211</v>
      </c>
      <c r="J226" t="s">
        <v>211</v>
      </c>
      <c r="K226" s="7" t="s">
        <v>903</v>
      </c>
      <c r="L226" t="s">
        <v>904</v>
      </c>
      <c r="P226" s="6" t="str">
        <f t="shared" si="5"/>
        <v>3VA9482-0WA00</v>
      </c>
    </row>
    <row r="227" spans="1:16" x14ac:dyDescent="0.25">
      <c r="A227" s="7" t="s">
        <v>1042</v>
      </c>
      <c r="B227" t="s">
        <v>1043</v>
      </c>
      <c r="C227" t="s">
        <v>451</v>
      </c>
      <c r="D227" t="s">
        <v>1022</v>
      </c>
      <c r="E227" t="s">
        <v>211</v>
      </c>
      <c r="F227" t="s">
        <v>452</v>
      </c>
      <c r="G227" t="s">
        <v>1022</v>
      </c>
      <c r="H227" t="s">
        <v>211</v>
      </c>
      <c r="I227" t="s">
        <v>658</v>
      </c>
      <c r="J227" t="s">
        <v>211</v>
      </c>
      <c r="K227" s="7" t="s">
        <v>1044</v>
      </c>
      <c r="P227" s="6" t="str">
        <f t="shared" si="5"/>
        <v>3VA9481-0WF40</v>
      </c>
    </row>
    <row r="228" spans="1:16" x14ac:dyDescent="0.25">
      <c r="A228" s="7" t="s">
        <v>1042</v>
      </c>
      <c r="B228" t="s">
        <v>1043</v>
      </c>
      <c r="C228" t="s">
        <v>451</v>
      </c>
      <c r="D228" t="s">
        <v>1022</v>
      </c>
      <c r="E228" t="s">
        <v>211</v>
      </c>
      <c r="F228" t="s">
        <v>452</v>
      </c>
      <c r="G228" t="s">
        <v>1022</v>
      </c>
      <c r="H228" t="s">
        <v>211</v>
      </c>
      <c r="I228" t="s">
        <v>662</v>
      </c>
      <c r="J228" t="s">
        <v>211</v>
      </c>
      <c r="K228" s="7" t="s">
        <v>1045</v>
      </c>
      <c r="P228" s="6" t="str">
        <f t="shared" si="5"/>
        <v>3VA9354-0KB04</v>
      </c>
    </row>
    <row r="229" spans="1:16" x14ac:dyDescent="0.25">
      <c r="A229" s="7" t="s">
        <v>1046</v>
      </c>
      <c r="B229" t="s">
        <v>1047</v>
      </c>
      <c r="C229" t="s">
        <v>451</v>
      </c>
      <c r="D229" t="s">
        <v>1022</v>
      </c>
      <c r="E229" t="s">
        <v>211</v>
      </c>
      <c r="F229" t="s">
        <v>452</v>
      </c>
      <c r="G229" t="s">
        <v>1022</v>
      </c>
      <c r="H229" t="s">
        <v>211</v>
      </c>
      <c r="I229" t="s">
        <v>658</v>
      </c>
      <c r="J229" t="s">
        <v>211</v>
      </c>
      <c r="K229" s="7" t="s">
        <v>1048</v>
      </c>
      <c r="P229" s="6" t="str">
        <f t="shared" si="5"/>
        <v>3VA9481-0WD40</v>
      </c>
    </row>
    <row r="230" spans="1:16" x14ac:dyDescent="0.25">
      <c r="A230" s="7" t="s">
        <v>1046</v>
      </c>
      <c r="B230" t="s">
        <v>1047</v>
      </c>
      <c r="C230" t="s">
        <v>451</v>
      </c>
      <c r="D230" t="s">
        <v>1022</v>
      </c>
      <c r="E230" t="s">
        <v>211</v>
      </c>
      <c r="F230" t="s">
        <v>452</v>
      </c>
      <c r="G230" t="s">
        <v>1022</v>
      </c>
      <c r="H230" t="s">
        <v>211</v>
      </c>
      <c r="I230" t="s">
        <v>662</v>
      </c>
      <c r="J230" t="s">
        <v>211</v>
      </c>
      <c r="K230" s="7" t="s">
        <v>1049</v>
      </c>
      <c r="P230" s="6" t="str">
        <f t="shared" si="5"/>
        <v>3VA9354-0KB03</v>
      </c>
    </row>
    <row r="231" spans="1:16" x14ac:dyDescent="0.25">
      <c r="A231" s="7" t="s">
        <v>1050</v>
      </c>
      <c r="B231" t="s">
        <v>1051</v>
      </c>
      <c r="C231" t="s">
        <v>451</v>
      </c>
      <c r="D231" t="s">
        <v>1022</v>
      </c>
      <c r="E231" t="s">
        <v>211</v>
      </c>
      <c r="F231" t="s">
        <v>452</v>
      </c>
      <c r="G231" t="s">
        <v>1022</v>
      </c>
      <c r="H231" t="s">
        <v>211</v>
      </c>
      <c r="I231" t="s">
        <v>658</v>
      </c>
      <c r="J231" t="s">
        <v>211</v>
      </c>
      <c r="K231" s="7" t="s">
        <v>1048</v>
      </c>
      <c r="P231" s="6" t="str">
        <f t="shared" si="5"/>
        <v>3VA9481-0WD40</v>
      </c>
    </row>
    <row r="232" spans="1:16" x14ac:dyDescent="0.25">
      <c r="A232" s="7" t="s">
        <v>1050</v>
      </c>
      <c r="B232" t="s">
        <v>1051</v>
      </c>
      <c r="C232" t="s">
        <v>451</v>
      </c>
      <c r="D232" t="s">
        <v>1022</v>
      </c>
      <c r="E232" t="s">
        <v>211</v>
      </c>
      <c r="F232" t="s">
        <v>452</v>
      </c>
      <c r="G232" t="s">
        <v>1022</v>
      </c>
      <c r="H232" t="s">
        <v>211</v>
      </c>
      <c r="I232" t="s">
        <v>662</v>
      </c>
      <c r="J232" t="s">
        <v>211</v>
      </c>
      <c r="K232" s="7" t="s">
        <v>1049</v>
      </c>
      <c r="P232" s="6" t="str">
        <f t="shared" si="5"/>
        <v>3VA9354-0KB03</v>
      </c>
    </row>
  </sheetData>
  <sheetProtection formatCells="0" formatColumns="0" formatRows="0" sort="0" autoFilter="0"/>
  <phoneticPr fontId="1" type="noConversion"/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3"/>
  <sheetViews>
    <sheetView topLeftCell="C1" workbookViewId="0">
      <pane ySplit="2" topLeftCell="A15" activePane="bottomLeft" state="frozen"/>
      <selection pane="bottomLeft" activeCell="I28" sqref="I28"/>
    </sheetView>
  </sheetViews>
  <sheetFormatPr defaultRowHeight="15" x14ac:dyDescent="0.25"/>
  <cols>
    <col min="1" max="1" width="15.140625" bestFit="1" customWidth="1"/>
    <col min="2" max="2" width="10" bestFit="1" customWidth="1"/>
    <col min="3" max="3" width="14.140625" bestFit="1" customWidth="1"/>
    <col min="4" max="4" width="22.85546875" style="49" bestFit="1" customWidth="1"/>
    <col min="5" max="5" width="54" bestFit="1" customWidth="1"/>
    <col min="6" max="6" width="53.5703125" bestFit="1" customWidth="1"/>
    <col min="7" max="7" width="16" bestFit="1" customWidth="1"/>
    <col min="8" max="8" width="26.85546875" bestFit="1" customWidth="1"/>
    <col min="9" max="9" width="21.7109375" customWidth="1"/>
    <col min="10" max="10" width="16.140625" customWidth="1"/>
    <col min="11" max="11" width="17" customWidth="1"/>
    <col min="12" max="12" width="15.5703125" bestFit="1" customWidth="1"/>
  </cols>
  <sheetData>
    <row r="1" spans="1:12" ht="39.950000000000003" customHeight="1" x14ac:dyDescent="0.3">
      <c r="H1" s="4"/>
    </row>
    <row r="2" spans="1:12" ht="36.75" x14ac:dyDescent="0.25">
      <c r="A2" t="s">
        <v>106</v>
      </c>
      <c r="B2" t="s">
        <v>61</v>
      </c>
      <c r="C2" s="57" t="s">
        <v>1052</v>
      </c>
      <c r="D2" s="49" t="s">
        <v>108</v>
      </c>
      <c r="E2" s="4" t="s">
        <v>112</v>
      </c>
      <c r="F2" t="s">
        <v>113</v>
      </c>
      <c r="G2" t="s">
        <v>74</v>
      </c>
      <c r="H2" s="4" t="s">
        <v>75</v>
      </c>
      <c r="I2" s="49" t="s">
        <v>118</v>
      </c>
      <c r="J2" s="49" t="s">
        <v>119</v>
      </c>
      <c r="K2" t="s">
        <v>120</v>
      </c>
      <c r="L2" t="s">
        <v>524</v>
      </c>
    </row>
    <row r="3" spans="1:12" ht="30" x14ac:dyDescent="0.25">
      <c r="A3" s="7" t="s">
        <v>1053</v>
      </c>
      <c r="B3" t="s">
        <v>1054</v>
      </c>
      <c r="C3" t="s">
        <v>425</v>
      </c>
      <c r="D3" s="49" t="s">
        <v>1055</v>
      </c>
      <c r="E3" t="s">
        <v>426</v>
      </c>
      <c r="F3" t="s">
        <v>1055</v>
      </c>
      <c r="G3" s="7" t="s">
        <v>1056</v>
      </c>
      <c r="L3" s="6" t="str">
        <f>HYPERLINK("https://www.novymodeion.cz/vysledky-vyhledavani?q="&amp;G3,G3)</f>
        <v>3VA9213-0KP00</v>
      </c>
    </row>
    <row r="4" spans="1:12" ht="30" x14ac:dyDescent="0.25">
      <c r="A4" s="7" t="s">
        <v>1053</v>
      </c>
      <c r="B4" t="s">
        <v>1054</v>
      </c>
      <c r="C4" t="s">
        <v>425</v>
      </c>
      <c r="D4" s="49" t="s">
        <v>1055</v>
      </c>
      <c r="E4" t="s">
        <v>1057</v>
      </c>
      <c r="F4" t="s">
        <v>1055</v>
      </c>
      <c r="G4" s="7" t="s">
        <v>1058</v>
      </c>
      <c r="L4" s="6" t="str">
        <f t="shared" ref="L4:L26" si="0">HYPERLINK("https://www.novymodeion.cz/vysledky-vyhledavani?q="&amp;G4,G4)</f>
        <v>3VA9123-0KP00</v>
      </c>
    </row>
    <row r="5" spans="1:12" ht="30" x14ac:dyDescent="0.25">
      <c r="A5" s="7" t="s">
        <v>1059</v>
      </c>
      <c r="B5" t="s">
        <v>1060</v>
      </c>
      <c r="C5" t="s">
        <v>425</v>
      </c>
      <c r="D5" s="49" t="s">
        <v>1061</v>
      </c>
      <c r="E5" t="s">
        <v>426</v>
      </c>
      <c r="F5" t="s">
        <v>1061</v>
      </c>
      <c r="G5" s="7" t="s">
        <v>1062</v>
      </c>
      <c r="L5" s="6" t="str">
        <f t="shared" si="0"/>
        <v>3VA9214-0KP00</v>
      </c>
    </row>
    <row r="6" spans="1:12" ht="30" x14ac:dyDescent="0.25">
      <c r="A6" s="7" t="s">
        <v>1059</v>
      </c>
      <c r="B6" t="s">
        <v>1060</v>
      </c>
      <c r="C6" t="s">
        <v>425</v>
      </c>
      <c r="D6" s="49" t="s">
        <v>1061</v>
      </c>
      <c r="E6" t="s">
        <v>1057</v>
      </c>
      <c r="F6" t="s">
        <v>1061</v>
      </c>
      <c r="G6" s="7" t="s">
        <v>1063</v>
      </c>
      <c r="L6" s="6" t="str">
        <f t="shared" si="0"/>
        <v>3VA9124-0KP00</v>
      </c>
    </row>
    <row r="7" spans="1:12" ht="30" x14ac:dyDescent="0.25">
      <c r="A7" s="7" t="s">
        <v>1064</v>
      </c>
      <c r="B7" t="s">
        <v>1065</v>
      </c>
      <c r="C7" t="s">
        <v>451</v>
      </c>
      <c r="D7" s="49" t="s">
        <v>1055</v>
      </c>
      <c r="E7" t="s">
        <v>452</v>
      </c>
      <c r="F7" t="s">
        <v>1055</v>
      </c>
      <c r="G7" s="7" t="s">
        <v>1066</v>
      </c>
      <c r="L7" s="6" t="str">
        <f t="shared" si="0"/>
        <v>3VA9323-0KP00</v>
      </c>
    </row>
    <row r="8" spans="1:12" ht="30" x14ac:dyDescent="0.25">
      <c r="A8" s="7" t="s">
        <v>1067</v>
      </c>
      <c r="B8" t="s">
        <v>1068</v>
      </c>
      <c r="C8" t="s">
        <v>451</v>
      </c>
      <c r="D8" s="49" t="s">
        <v>1061</v>
      </c>
      <c r="E8" t="s">
        <v>452</v>
      </c>
      <c r="F8" t="s">
        <v>1061</v>
      </c>
      <c r="G8" s="7" t="s">
        <v>1069</v>
      </c>
      <c r="L8" s="6" t="str">
        <f t="shared" si="0"/>
        <v>3VA9324-0KP00</v>
      </c>
    </row>
    <row r="9" spans="1:12" ht="30" x14ac:dyDescent="0.25">
      <c r="A9" s="7" t="s">
        <v>1070</v>
      </c>
      <c r="B9" t="s">
        <v>1071</v>
      </c>
      <c r="C9" t="s">
        <v>425</v>
      </c>
      <c r="D9" s="49" t="s">
        <v>1072</v>
      </c>
      <c r="E9" t="s">
        <v>426</v>
      </c>
      <c r="F9" t="s">
        <v>1072</v>
      </c>
      <c r="G9" s="7" t="s">
        <v>1073</v>
      </c>
      <c r="L9" s="6" t="str">
        <f t="shared" si="0"/>
        <v>3VA9213-0KD00</v>
      </c>
    </row>
    <row r="10" spans="1:12" ht="30" x14ac:dyDescent="0.25">
      <c r="A10" s="7" t="s">
        <v>1070</v>
      </c>
      <c r="B10" t="s">
        <v>1071</v>
      </c>
      <c r="C10" t="s">
        <v>425</v>
      </c>
      <c r="D10" s="49" t="s">
        <v>1072</v>
      </c>
      <c r="E10" t="s">
        <v>1057</v>
      </c>
      <c r="F10" t="s">
        <v>1072</v>
      </c>
      <c r="G10" s="7" t="s">
        <v>1074</v>
      </c>
      <c r="L10" s="6" t="str">
        <f t="shared" si="0"/>
        <v>3VA9123-0KD00</v>
      </c>
    </row>
    <row r="11" spans="1:12" ht="30" x14ac:dyDescent="0.25">
      <c r="A11" s="7" t="s">
        <v>1075</v>
      </c>
      <c r="B11" t="s">
        <v>1076</v>
      </c>
      <c r="C11" t="s">
        <v>425</v>
      </c>
      <c r="D11" s="49" t="s">
        <v>1077</v>
      </c>
      <c r="E11" t="s">
        <v>426</v>
      </c>
      <c r="F11" t="s">
        <v>1077</v>
      </c>
      <c r="G11" s="7" t="s">
        <v>1078</v>
      </c>
      <c r="L11" s="6" t="str">
        <f t="shared" si="0"/>
        <v>3VA9214-0KD00</v>
      </c>
    </row>
    <row r="12" spans="1:12" ht="30" x14ac:dyDescent="0.25">
      <c r="A12" s="7" t="s">
        <v>1075</v>
      </c>
      <c r="B12" t="s">
        <v>1076</v>
      </c>
      <c r="C12" t="s">
        <v>425</v>
      </c>
      <c r="D12" s="49" t="s">
        <v>1077</v>
      </c>
      <c r="E12" t="s">
        <v>1057</v>
      </c>
      <c r="F12" t="s">
        <v>1077</v>
      </c>
      <c r="G12" s="7" t="s">
        <v>1079</v>
      </c>
      <c r="L12" s="6" t="str">
        <f t="shared" si="0"/>
        <v>3VA9124-0KD00</v>
      </c>
    </row>
    <row r="13" spans="1:12" ht="30" x14ac:dyDescent="0.25">
      <c r="A13" s="7" t="s">
        <v>1080</v>
      </c>
      <c r="B13" t="s">
        <v>1081</v>
      </c>
      <c r="C13" t="s">
        <v>451</v>
      </c>
      <c r="D13" s="49" t="s">
        <v>1072</v>
      </c>
      <c r="E13" t="s">
        <v>452</v>
      </c>
      <c r="F13" t="s">
        <v>1072</v>
      </c>
      <c r="G13" s="7" t="s">
        <v>1082</v>
      </c>
      <c r="L13" s="6" t="str">
        <f t="shared" si="0"/>
        <v>3VA9323-0KD00</v>
      </c>
    </row>
    <row r="14" spans="1:12" ht="30" x14ac:dyDescent="0.25">
      <c r="A14" s="7" t="s">
        <v>1083</v>
      </c>
      <c r="B14" t="s">
        <v>1084</v>
      </c>
      <c r="C14" t="s">
        <v>451</v>
      </c>
      <c r="D14" s="49" t="s">
        <v>1077</v>
      </c>
      <c r="E14" t="s">
        <v>452</v>
      </c>
      <c r="F14" t="s">
        <v>1077</v>
      </c>
      <c r="G14" s="7" t="s">
        <v>1085</v>
      </c>
      <c r="L14" s="6" t="str">
        <f t="shared" si="0"/>
        <v>3VA9324-0KD00</v>
      </c>
    </row>
    <row r="15" spans="1:12" ht="30" x14ac:dyDescent="0.25">
      <c r="A15" s="7" t="s">
        <v>1086</v>
      </c>
      <c r="B15" t="s">
        <v>1087</v>
      </c>
      <c r="C15" t="s">
        <v>201</v>
      </c>
      <c r="D15" s="49" t="s">
        <v>1072</v>
      </c>
      <c r="E15" t="s">
        <v>488</v>
      </c>
      <c r="F15" t="s">
        <v>211</v>
      </c>
      <c r="G15" t="s">
        <v>211</v>
      </c>
      <c r="H15" t="s">
        <v>281</v>
      </c>
      <c r="L15" s="6"/>
    </row>
    <row r="16" spans="1:12" ht="30" x14ac:dyDescent="0.25">
      <c r="A16" s="7" t="s">
        <v>1086</v>
      </c>
      <c r="B16" t="s">
        <v>1087</v>
      </c>
      <c r="C16" t="s">
        <v>201</v>
      </c>
      <c r="D16" s="49" t="s">
        <v>1072</v>
      </c>
      <c r="E16" t="s">
        <v>208</v>
      </c>
      <c r="F16" t="s">
        <v>1088</v>
      </c>
      <c r="G16" t="s">
        <v>595</v>
      </c>
      <c r="I16" s="7" t="s">
        <v>832</v>
      </c>
      <c r="J16" t="s">
        <v>211</v>
      </c>
      <c r="K16" s="7" t="s">
        <v>1089</v>
      </c>
      <c r="L16" s="6" t="str">
        <f>HYPERLINK("https://www.novymodeion.cz/vysledky-vyhledavani?q="&amp;K16,K16)</f>
        <v>3VW8116-7AA01</v>
      </c>
    </row>
    <row r="17" spans="1:12" ht="30" x14ac:dyDescent="0.25">
      <c r="A17" s="7" t="s">
        <v>1086</v>
      </c>
      <c r="B17" t="s">
        <v>1087</v>
      </c>
      <c r="C17" t="s">
        <v>201</v>
      </c>
      <c r="D17" s="49" t="s">
        <v>1072</v>
      </c>
      <c r="E17" t="s">
        <v>208</v>
      </c>
      <c r="F17" t="s">
        <v>1090</v>
      </c>
      <c r="G17" t="s">
        <v>595</v>
      </c>
      <c r="I17" s="7" t="s">
        <v>835</v>
      </c>
      <c r="J17" t="s">
        <v>211</v>
      </c>
      <c r="K17" s="7" t="s">
        <v>1091</v>
      </c>
      <c r="L17" s="6" t="str">
        <f>HYPERLINK("https://www.novymodeion.cz/vysledky-vyhledavani?q="&amp;K17,K17)</f>
        <v>3VW8116-7AB01</v>
      </c>
    </row>
    <row r="18" spans="1:12" ht="30" x14ac:dyDescent="0.25">
      <c r="A18" s="7" t="s">
        <v>1086</v>
      </c>
      <c r="B18" t="s">
        <v>1087</v>
      </c>
      <c r="C18" t="s">
        <v>201</v>
      </c>
      <c r="D18" s="49" t="s">
        <v>1072</v>
      </c>
      <c r="E18" t="s">
        <v>208</v>
      </c>
      <c r="F18" t="s">
        <v>1092</v>
      </c>
      <c r="G18" t="s">
        <v>595</v>
      </c>
      <c r="I18" s="7" t="s">
        <v>1093</v>
      </c>
      <c r="J18" t="s">
        <v>211</v>
      </c>
      <c r="K18" s="7" t="s">
        <v>1094</v>
      </c>
      <c r="L18" s="6" t="str">
        <f>HYPERLINK("https://www.novymodeion.cz/vysledky-vyhledavani?q="&amp;K18,K18)</f>
        <v>3VW8116-7AE01</v>
      </c>
    </row>
    <row r="19" spans="1:12" ht="30" x14ac:dyDescent="0.25">
      <c r="A19" s="7" t="s">
        <v>1086</v>
      </c>
      <c r="B19" t="s">
        <v>1087</v>
      </c>
      <c r="C19" t="s">
        <v>201</v>
      </c>
      <c r="D19" s="49" t="s">
        <v>1072</v>
      </c>
      <c r="E19" t="s">
        <v>208</v>
      </c>
      <c r="F19" s="49" t="s">
        <v>1095</v>
      </c>
      <c r="G19" t="s">
        <v>595</v>
      </c>
      <c r="I19" s="7" t="s">
        <v>812</v>
      </c>
      <c r="J19" t="s">
        <v>211</v>
      </c>
      <c r="K19" s="7" t="s">
        <v>1096</v>
      </c>
      <c r="L19" s="6" t="str">
        <f>HYPERLINK("https://www.novymodeion.cz/vysledky-vyhledavani?q="&amp;K19,K19)</f>
        <v>3VW8116-7AF01</v>
      </c>
    </row>
    <row r="20" spans="1:12" ht="30" x14ac:dyDescent="0.25">
      <c r="A20" s="7" t="s">
        <v>1086</v>
      </c>
      <c r="B20" t="s">
        <v>1087</v>
      </c>
      <c r="C20" t="s">
        <v>201</v>
      </c>
      <c r="D20" s="49" t="s">
        <v>1072</v>
      </c>
      <c r="E20" t="s">
        <v>208</v>
      </c>
      <c r="F20" s="49" t="s">
        <v>1097</v>
      </c>
      <c r="G20" t="s">
        <v>595</v>
      </c>
      <c r="I20" s="7" t="s">
        <v>1098</v>
      </c>
      <c r="J20" t="s">
        <v>211</v>
      </c>
      <c r="K20" s="7" t="s">
        <v>1099</v>
      </c>
      <c r="L20" s="6" t="str">
        <f>HYPERLINK("https://www.novymodeion.cz/vysledky-vyhledavani?q="&amp;K20,K20)</f>
        <v>3VW8116-7AG01</v>
      </c>
    </row>
    <row r="21" spans="1:12" x14ac:dyDescent="0.25">
      <c r="A21" s="7" t="s">
        <v>1100</v>
      </c>
      <c r="B21" t="s">
        <v>1101</v>
      </c>
      <c r="C21" t="s">
        <v>425</v>
      </c>
      <c r="D21" s="49" t="s">
        <v>1102</v>
      </c>
      <c r="E21" t="s">
        <v>849</v>
      </c>
      <c r="F21" s="49" t="s">
        <v>211</v>
      </c>
      <c r="G21" t="s">
        <v>211</v>
      </c>
      <c r="H21" t="s">
        <v>281</v>
      </c>
      <c r="L21" s="6"/>
    </row>
    <row r="22" spans="1:12" x14ac:dyDescent="0.25">
      <c r="A22" s="7" t="s">
        <v>1103</v>
      </c>
      <c r="B22" t="s">
        <v>1104</v>
      </c>
      <c r="C22" t="s">
        <v>451</v>
      </c>
      <c r="D22" s="49" t="s">
        <v>1102</v>
      </c>
      <c r="E22" t="s">
        <v>452</v>
      </c>
      <c r="F22" s="49" t="s">
        <v>211</v>
      </c>
      <c r="G22" t="s">
        <v>211</v>
      </c>
      <c r="H22" t="s">
        <v>281</v>
      </c>
      <c r="L22" s="6"/>
    </row>
    <row r="23" spans="1:12" ht="30" x14ac:dyDescent="0.25">
      <c r="A23" s="7" t="s">
        <v>1105</v>
      </c>
      <c r="B23" t="s">
        <v>1106</v>
      </c>
      <c r="C23" t="s">
        <v>148</v>
      </c>
      <c r="D23" s="49" t="s">
        <v>1107</v>
      </c>
      <c r="E23" t="s">
        <v>127</v>
      </c>
      <c r="F23" s="49" t="s">
        <v>1108</v>
      </c>
      <c r="G23" s="7" t="s">
        <v>1109</v>
      </c>
      <c r="H23" t="s">
        <v>1110</v>
      </c>
      <c r="L23" s="6" t="str">
        <f t="shared" si="0"/>
        <v>3VA9987-0KP80</v>
      </c>
    </row>
    <row r="24" spans="1:12" ht="30" x14ac:dyDescent="0.25">
      <c r="A24" s="7" t="s">
        <v>1105</v>
      </c>
      <c r="B24" t="s">
        <v>1106</v>
      </c>
      <c r="C24" t="s">
        <v>148</v>
      </c>
      <c r="D24" s="49" t="s">
        <v>1107</v>
      </c>
      <c r="E24" t="s">
        <v>127</v>
      </c>
      <c r="F24" s="49" t="s">
        <v>1111</v>
      </c>
      <c r="G24" s="7" t="s">
        <v>1112</v>
      </c>
      <c r="H24" t="s">
        <v>1110</v>
      </c>
      <c r="L24" s="6" t="str">
        <f t="shared" si="0"/>
        <v>3VA9987-0KD80</v>
      </c>
    </row>
    <row r="25" spans="1:12" ht="30" x14ac:dyDescent="0.25">
      <c r="A25" s="7" t="s">
        <v>1113</v>
      </c>
      <c r="B25" t="s">
        <v>1114</v>
      </c>
      <c r="C25" t="s">
        <v>201</v>
      </c>
      <c r="D25" s="49" t="s">
        <v>1107</v>
      </c>
      <c r="E25" t="s">
        <v>886</v>
      </c>
      <c r="F25" t="s">
        <v>211</v>
      </c>
      <c r="G25" t="s">
        <v>211</v>
      </c>
      <c r="H25" t="s">
        <v>281</v>
      </c>
      <c r="L25" s="6"/>
    </row>
    <row r="26" spans="1:12" ht="30" x14ac:dyDescent="0.25">
      <c r="A26" s="7" t="s">
        <v>1115</v>
      </c>
      <c r="B26" t="s">
        <v>1116</v>
      </c>
      <c r="C26" t="s">
        <v>148</v>
      </c>
      <c r="D26" s="49" t="s">
        <v>1117</v>
      </c>
      <c r="E26" t="s">
        <v>1118</v>
      </c>
      <c r="F26" t="s">
        <v>1119</v>
      </c>
      <c r="G26" s="7" t="s">
        <v>1120</v>
      </c>
      <c r="L26" s="6" t="str">
        <f t="shared" si="0"/>
        <v>3VA9987-0KB00</v>
      </c>
    </row>
    <row r="27" spans="1:12" ht="30" x14ac:dyDescent="0.25">
      <c r="A27" s="7" t="s">
        <v>1121</v>
      </c>
      <c r="B27" t="s">
        <v>1122</v>
      </c>
      <c r="C27" t="s">
        <v>201</v>
      </c>
      <c r="D27" s="49" t="s">
        <v>1117</v>
      </c>
      <c r="E27" t="s">
        <v>488</v>
      </c>
      <c r="F27" t="s">
        <v>211</v>
      </c>
      <c r="G27" t="s">
        <v>211</v>
      </c>
      <c r="H27" t="s">
        <v>281</v>
      </c>
      <c r="L27" s="6"/>
    </row>
    <row r="28" spans="1:12" ht="45" x14ac:dyDescent="0.25">
      <c r="A28" s="7" t="s">
        <v>1121</v>
      </c>
      <c r="B28" t="s">
        <v>1122</v>
      </c>
      <c r="C28" t="s">
        <v>201</v>
      </c>
      <c r="D28" s="49" t="s">
        <v>1117</v>
      </c>
      <c r="E28" t="s">
        <v>208</v>
      </c>
      <c r="F28" t="s">
        <v>1119</v>
      </c>
      <c r="G28" t="s">
        <v>595</v>
      </c>
      <c r="I28" s="49" t="s">
        <v>1123</v>
      </c>
      <c r="J28" t="s">
        <v>211</v>
      </c>
      <c r="K28" s="7" t="s">
        <v>1124</v>
      </c>
      <c r="L28" s="6" t="str">
        <f>HYPERLINK("https://www.novymodeion.cz/vysledky-vyhledavani?q="&amp;K28,K28)</f>
        <v>3VW9011-0AH11</v>
      </c>
    </row>
    <row r="31" spans="1:12" ht="14.45" x14ac:dyDescent="0.3">
      <c r="A31" s="1"/>
      <c r="B31" s="1"/>
    </row>
    <row r="33" spans="1:2" ht="14.45" x14ac:dyDescent="0.3">
      <c r="A33" s="1"/>
      <c r="B33" s="1"/>
    </row>
  </sheetData>
  <sheetProtection sheet="1" objects="1" scenarios="1" formatCells="0" formatColumns="0" formatRows="0" sort="0" autoFilter="0"/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14.140625" customWidth="1"/>
    <col min="2" max="2" width="10" bestFit="1" customWidth="1"/>
    <col min="3" max="3" width="14.140625" bestFit="1" customWidth="1"/>
    <col min="4" max="4" width="40.140625" bestFit="1" customWidth="1"/>
    <col min="5" max="5" width="14.85546875" bestFit="1" customWidth="1"/>
    <col min="6" max="6" width="43.85546875" bestFit="1" customWidth="1"/>
    <col min="7" max="7" width="31" bestFit="1" customWidth="1"/>
    <col min="8" max="8" width="22.42578125" bestFit="1" customWidth="1"/>
    <col min="9" max="9" width="14.5703125" bestFit="1" customWidth="1"/>
  </cols>
  <sheetData>
    <row r="1" spans="1:9" ht="39.950000000000003" customHeight="1" x14ac:dyDescent="0.3">
      <c r="H1" s="4"/>
    </row>
    <row r="2" spans="1:9" ht="51.75" x14ac:dyDescent="0.25">
      <c r="A2" t="s">
        <v>106</v>
      </c>
      <c r="B2" t="s">
        <v>61</v>
      </c>
      <c r="C2" s="57" t="s">
        <v>1052</v>
      </c>
      <c r="D2" t="s">
        <v>108</v>
      </c>
      <c r="E2" s="58" t="s">
        <v>112</v>
      </c>
      <c r="F2" t="s">
        <v>113</v>
      </c>
      <c r="G2" t="s">
        <v>117</v>
      </c>
      <c r="H2" s="4" t="s">
        <v>75</v>
      </c>
      <c r="I2" t="s">
        <v>524</v>
      </c>
    </row>
    <row r="3" spans="1:9" x14ac:dyDescent="0.25">
      <c r="A3" s="7" t="s">
        <v>1125</v>
      </c>
      <c r="B3" t="s">
        <v>1126</v>
      </c>
      <c r="C3" t="s">
        <v>123</v>
      </c>
      <c r="D3" t="s">
        <v>1127</v>
      </c>
      <c r="E3" t="s">
        <v>139</v>
      </c>
      <c r="F3" t="s">
        <v>1128</v>
      </c>
      <c r="G3" s="7" t="s">
        <v>1129</v>
      </c>
      <c r="I3" s="6" t="str">
        <f>HYPERLINK("https://www.novymodeion.cz/vysledky-vyhledavani?q="&amp;G3,G3)</f>
        <v>3VA9113-0RS20</v>
      </c>
    </row>
    <row r="4" spans="1:9" x14ac:dyDescent="0.25">
      <c r="A4" s="7" t="s">
        <v>1130</v>
      </c>
      <c r="B4" t="s">
        <v>1131</v>
      </c>
      <c r="C4" t="s">
        <v>123</v>
      </c>
      <c r="D4" t="s">
        <v>1132</v>
      </c>
      <c r="E4" t="s">
        <v>139</v>
      </c>
      <c r="F4" t="s">
        <v>1128</v>
      </c>
      <c r="G4" s="7" t="s">
        <v>1129</v>
      </c>
      <c r="I4" s="6" t="str">
        <f t="shared" ref="I4:I14" si="0">HYPERLINK("https://www.novymodeion.cz/vysledky-vyhledavani?q="&amp;G4,G4)</f>
        <v>3VA9113-0RS20</v>
      </c>
    </row>
    <row r="5" spans="1:9" x14ac:dyDescent="0.25">
      <c r="A5" s="7" t="s">
        <v>1133</v>
      </c>
      <c r="B5" t="s">
        <v>1134</v>
      </c>
      <c r="C5" t="s">
        <v>123</v>
      </c>
      <c r="D5" t="s">
        <v>1135</v>
      </c>
      <c r="E5" t="s">
        <v>139</v>
      </c>
      <c r="F5" t="s">
        <v>1128</v>
      </c>
      <c r="G5" s="7" t="s">
        <v>1129</v>
      </c>
      <c r="I5" s="6" t="str">
        <f t="shared" si="0"/>
        <v>3VA9113-0RS20</v>
      </c>
    </row>
    <row r="6" spans="1:9" x14ac:dyDescent="0.25">
      <c r="A6" s="7" t="s">
        <v>1136</v>
      </c>
      <c r="B6" t="s">
        <v>1137</v>
      </c>
      <c r="C6" t="s">
        <v>123</v>
      </c>
      <c r="D6" t="s">
        <v>1138</v>
      </c>
      <c r="E6" t="s">
        <v>139</v>
      </c>
      <c r="F6" t="s">
        <v>1128</v>
      </c>
      <c r="G6" s="7" t="s">
        <v>1129</v>
      </c>
      <c r="I6" s="6" t="str">
        <f t="shared" si="0"/>
        <v>3VA9113-0RS20</v>
      </c>
    </row>
    <row r="7" spans="1:9" x14ac:dyDescent="0.25">
      <c r="A7" s="7" t="s">
        <v>1139</v>
      </c>
      <c r="B7" t="s">
        <v>1140</v>
      </c>
      <c r="C7" t="s">
        <v>123</v>
      </c>
      <c r="D7" t="s">
        <v>1141</v>
      </c>
      <c r="E7" t="s">
        <v>139</v>
      </c>
      <c r="F7" t="s">
        <v>1142</v>
      </c>
      <c r="G7" s="7" t="s">
        <v>1143</v>
      </c>
      <c r="I7" s="6" t="str">
        <f t="shared" si="0"/>
        <v>3VA9114-0RS10</v>
      </c>
    </row>
    <row r="8" spans="1:9" x14ac:dyDescent="0.25">
      <c r="A8" s="7" t="s">
        <v>1144</v>
      </c>
      <c r="B8" t="s">
        <v>1145</v>
      </c>
      <c r="C8" t="s">
        <v>123</v>
      </c>
      <c r="D8" t="s">
        <v>1146</v>
      </c>
      <c r="E8" t="s">
        <v>139</v>
      </c>
      <c r="F8" t="s">
        <v>1142</v>
      </c>
      <c r="G8" s="7" t="s">
        <v>1143</v>
      </c>
      <c r="I8" s="6" t="str">
        <f t="shared" si="0"/>
        <v>3VA9114-0RS10</v>
      </c>
    </row>
    <row r="9" spans="1:9" x14ac:dyDescent="0.25">
      <c r="A9" s="7" t="s">
        <v>1147</v>
      </c>
      <c r="B9" t="s">
        <v>1148</v>
      </c>
      <c r="C9" t="s">
        <v>123</v>
      </c>
      <c r="D9" t="s">
        <v>1149</v>
      </c>
      <c r="E9" t="s">
        <v>139</v>
      </c>
      <c r="F9" t="s">
        <v>1150</v>
      </c>
      <c r="G9" s="7" t="s">
        <v>1151</v>
      </c>
      <c r="I9" s="6" t="str">
        <f t="shared" si="0"/>
        <v>3VA9114-0RS20</v>
      </c>
    </row>
    <row r="10" spans="1:9" x14ac:dyDescent="0.25">
      <c r="A10" s="7" t="s">
        <v>1152</v>
      </c>
      <c r="B10" t="s">
        <v>1153</v>
      </c>
      <c r="C10" t="s">
        <v>123</v>
      </c>
      <c r="D10" t="s">
        <v>1154</v>
      </c>
      <c r="E10" t="s">
        <v>139</v>
      </c>
      <c r="F10" t="s">
        <v>1150</v>
      </c>
      <c r="G10" s="7" t="s">
        <v>1151</v>
      </c>
      <c r="I10" s="6" t="str">
        <f t="shared" si="0"/>
        <v>3VA9114-0RS20</v>
      </c>
    </row>
    <row r="11" spans="1:9" x14ac:dyDescent="0.25">
      <c r="A11" s="7" t="s">
        <v>1155</v>
      </c>
      <c r="B11" t="s">
        <v>1156</v>
      </c>
      <c r="C11" t="s">
        <v>123</v>
      </c>
      <c r="D11" t="s">
        <v>1127</v>
      </c>
      <c r="E11" t="s">
        <v>139</v>
      </c>
      <c r="F11" t="s">
        <v>1128</v>
      </c>
      <c r="G11" s="7" t="s">
        <v>1129</v>
      </c>
      <c r="I11" s="6" t="str">
        <f t="shared" si="0"/>
        <v>3VA9113-0RS20</v>
      </c>
    </row>
    <row r="12" spans="1:9" x14ac:dyDescent="0.25">
      <c r="A12" s="7" t="s">
        <v>1157</v>
      </c>
      <c r="B12" t="s">
        <v>1158</v>
      </c>
      <c r="C12" t="s">
        <v>123</v>
      </c>
      <c r="D12" t="s">
        <v>1132</v>
      </c>
      <c r="E12" t="s">
        <v>139</v>
      </c>
      <c r="F12" t="s">
        <v>1128</v>
      </c>
      <c r="G12" s="7" t="s">
        <v>1129</v>
      </c>
      <c r="I12" s="6" t="str">
        <f t="shared" si="0"/>
        <v>3VA9113-0RS20</v>
      </c>
    </row>
    <row r="13" spans="1:9" x14ac:dyDescent="0.25">
      <c r="A13" s="7" t="s">
        <v>1159</v>
      </c>
      <c r="B13" t="s">
        <v>1160</v>
      </c>
      <c r="C13" t="s">
        <v>123</v>
      </c>
      <c r="D13" t="s">
        <v>1135</v>
      </c>
      <c r="E13" t="s">
        <v>139</v>
      </c>
      <c r="F13" t="s">
        <v>1128</v>
      </c>
      <c r="G13" s="7" t="s">
        <v>1129</v>
      </c>
      <c r="I13" s="6" t="str">
        <f t="shared" si="0"/>
        <v>3VA9113-0RS20</v>
      </c>
    </row>
    <row r="14" spans="1:9" x14ac:dyDescent="0.25">
      <c r="A14" s="7" t="s">
        <v>1161</v>
      </c>
      <c r="B14" t="s">
        <v>1162</v>
      </c>
      <c r="C14" t="s">
        <v>123</v>
      </c>
      <c r="D14" t="s">
        <v>1138</v>
      </c>
      <c r="E14" t="s">
        <v>139</v>
      </c>
      <c r="F14" t="s">
        <v>1128</v>
      </c>
      <c r="G14" s="7" t="s">
        <v>1129</v>
      </c>
      <c r="I14" s="6" t="str">
        <f t="shared" si="0"/>
        <v>3VA9113-0RS20</v>
      </c>
    </row>
    <row r="15" spans="1:9" x14ac:dyDescent="0.25">
      <c r="A15" s="7" t="s">
        <v>1163</v>
      </c>
      <c r="B15" t="s">
        <v>1164</v>
      </c>
      <c r="C15" t="s">
        <v>123</v>
      </c>
      <c r="D15" t="s">
        <v>1165</v>
      </c>
      <c r="E15" t="s">
        <v>139</v>
      </c>
      <c r="G15" t="s">
        <v>211</v>
      </c>
      <c r="H15" t="s">
        <v>1166</v>
      </c>
      <c r="I15" s="6"/>
    </row>
    <row r="16" spans="1:9" x14ac:dyDescent="0.25">
      <c r="A16" s="7" t="s">
        <v>1167</v>
      </c>
      <c r="B16" t="s">
        <v>1168</v>
      </c>
      <c r="C16" t="s">
        <v>123</v>
      </c>
      <c r="D16" t="s">
        <v>1165</v>
      </c>
      <c r="E16" t="s">
        <v>139</v>
      </c>
      <c r="G16" t="s">
        <v>211</v>
      </c>
      <c r="H16" t="s">
        <v>1166</v>
      </c>
      <c r="I16" s="6"/>
    </row>
    <row r="17" spans="1:9" x14ac:dyDescent="0.25">
      <c r="A17" s="7" t="s">
        <v>1169</v>
      </c>
      <c r="B17" t="s">
        <v>1170</v>
      </c>
      <c r="C17" t="s">
        <v>123</v>
      </c>
      <c r="D17" t="s">
        <v>1165</v>
      </c>
      <c r="E17" t="s">
        <v>139</v>
      </c>
      <c r="G17" t="s">
        <v>211</v>
      </c>
      <c r="H17" t="s">
        <v>1166</v>
      </c>
      <c r="I17" s="6"/>
    </row>
    <row r="18" spans="1:9" x14ac:dyDescent="0.25">
      <c r="A18" s="7" t="s">
        <v>1171</v>
      </c>
      <c r="B18" t="s">
        <v>1172</v>
      </c>
      <c r="C18" t="s">
        <v>123</v>
      </c>
      <c r="D18" t="s">
        <v>1165</v>
      </c>
      <c r="E18" t="s">
        <v>139</v>
      </c>
      <c r="G18" t="s">
        <v>211</v>
      </c>
      <c r="H18" t="s">
        <v>1166</v>
      </c>
      <c r="I18" s="6"/>
    </row>
    <row r="19" spans="1:9" x14ac:dyDescent="0.25">
      <c r="A19" s="7" t="s">
        <v>1173</v>
      </c>
      <c r="B19" t="s">
        <v>1174</v>
      </c>
      <c r="C19" t="s">
        <v>123</v>
      </c>
      <c r="D19" t="s">
        <v>1165</v>
      </c>
      <c r="E19" t="s">
        <v>139</v>
      </c>
      <c r="G19" t="s">
        <v>211</v>
      </c>
      <c r="H19" t="s">
        <v>1166</v>
      </c>
      <c r="I19" s="6"/>
    </row>
    <row r="20" spans="1:9" x14ac:dyDescent="0.25">
      <c r="A20" s="7" t="s">
        <v>1175</v>
      </c>
      <c r="B20" t="s">
        <v>1176</v>
      </c>
      <c r="C20" t="s">
        <v>123</v>
      </c>
      <c r="D20" t="s">
        <v>1165</v>
      </c>
      <c r="E20" t="s">
        <v>139</v>
      </c>
      <c r="G20" t="s">
        <v>211</v>
      </c>
      <c r="H20" t="s">
        <v>1166</v>
      </c>
      <c r="I20" s="6"/>
    </row>
    <row r="21" spans="1:9" x14ac:dyDescent="0.25">
      <c r="A21" s="7" t="s">
        <v>1177</v>
      </c>
      <c r="B21" t="s">
        <v>1178</v>
      </c>
      <c r="C21" t="s">
        <v>123</v>
      </c>
      <c r="D21" t="s">
        <v>1165</v>
      </c>
      <c r="E21" t="s">
        <v>139</v>
      </c>
      <c r="G21" t="s">
        <v>211</v>
      </c>
      <c r="H21" t="s">
        <v>1166</v>
      </c>
      <c r="I21" s="6"/>
    </row>
    <row r="22" spans="1:9" x14ac:dyDescent="0.25">
      <c r="A22" s="7" t="s">
        <v>1179</v>
      </c>
      <c r="B22" t="s">
        <v>1180</v>
      </c>
      <c r="C22" t="s">
        <v>123</v>
      </c>
      <c r="D22" t="s">
        <v>1165</v>
      </c>
      <c r="E22" t="s">
        <v>139</v>
      </c>
      <c r="G22" t="s">
        <v>211</v>
      </c>
      <c r="H22" t="s">
        <v>1166</v>
      </c>
      <c r="I22" s="6"/>
    </row>
    <row r="23" spans="1:9" ht="14.45" x14ac:dyDescent="0.3">
      <c r="A23" s="1"/>
      <c r="B23" s="1"/>
    </row>
    <row r="24" spans="1:9" ht="14.45" x14ac:dyDescent="0.3">
      <c r="A24" s="1"/>
      <c r="B24" s="1"/>
    </row>
    <row r="25" spans="1:9" ht="14.45" x14ac:dyDescent="0.3">
      <c r="A25" s="1"/>
      <c r="B25" s="1"/>
    </row>
    <row r="26" spans="1:9" ht="14.45" x14ac:dyDescent="0.3">
      <c r="A26" s="1"/>
      <c r="B26" s="1"/>
    </row>
    <row r="27" spans="1:9" ht="14.45" x14ac:dyDescent="0.3">
      <c r="A27" s="1"/>
      <c r="B27" s="1"/>
    </row>
    <row r="28" spans="1:9" ht="14.45" x14ac:dyDescent="0.3">
      <c r="A28" s="1"/>
      <c r="B28" s="1"/>
    </row>
    <row r="29" spans="1:9" ht="14.45" x14ac:dyDescent="0.3">
      <c r="A29" s="1"/>
      <c r="B29" s="1"/>
    </row>
    <row r="30" spans="1:9" ht="14.45" x14ac:dyDescent="0.3">
      <c r="A30" s="1"/>
      <c r="B30" s="1"/>
    </row>
    <row r="31" spans="1:9" ht="14.45" x14ac:dyDescent="0.3">
      <c r="A31" s="1"/>
      <c r="B31" s="1"/>
    </row>
    <row r="32" spans="1:9" ht="14.45" x14ac:dyDescent="0.3">
      <c r="A32" s="1"/>
      <c r="B32" s="1"/>
    </row>
    <row r="33" spans="1:7" ht="14.45" x14ac:dyDescent="0.3">
      <c r="A33" s="1"/>
      <c r="B33" s="1"/>
    </row>
    <row r="34" spans="1:7" ht="14.45" x14ac:dyDescent="0.3">
      <c r="A34" s="1"/>
      <c r="B34" s="1"/>
    </row>
    <row r="35" spans="1:7" ht="14.45" x14ac:dyDescent="0.3">
      <c r="A35" s="1"/>
      <c r="B35" s="1"/>
    </row>
    <row r="36" spans="1:7" ht="14.45" x14ac:dyDescent="0.3">
      <c r="A36" s="1"/>
      <c r="B36" s="1"/>
    </row>
    <row r="37" spans="1:7" ht="14.45" x14ac:dyDescent="0.3">
      <c r="A37" s="1"/>
      <c r="B37" s="1"/>
    </row>
    <row r="38" spans="1:7" ht="14.45" x14ac:dyDescent="0.3">
      <c r="A38" s="1"/>
      <c r="B38" s="1"/>
    </row>
    <row r="39" spans="1:7" ht="14.45" x14ac:dyDescent="0.3">
      <c r="A39" s="1"/>
      <c r="B39" s="1"/>
    </row>
    <row r="40" spans="1:7" ht="14.45" x14ac:dyDescent="0.3">
      <c r="A40" s="1"/>
      <c r="B40" s="1"/>
      <c r="G40" s="4"/>
    </row>
    <row r="41" spans="1:7" ht="14.45" x14ac:dyDescent="0.3">
      <c r="A41" s="1"/>
      <c r="B41" s="1"/>
      <c r="G41" s="4"/>
    </row>
    <row r="42" spans="1:7" ht="14.45" x14ac:dyDescent="0.3">
      <c r="A42" s="1"/>
      <c r="B42" s="1"/>
      <c r="G42" s="4"/>
    </row>
    <row r="43" spans="1:7" x14ac:dyDescent="0.25">
      <c r="A43" s="1"/>
      <c r="B43" s="1"/>
      <c r="G43" s="4"/>
    </row>
  </sheetData>
  <sheetProtection sheet="1" objects="1" scenarios="1" formatCells="0" formatColumns="0" formatRows="0" sort="0" autoFilter="0"/>
  <phoneticPr fontId="1" type="noConversion"/>
  <pageMargins left="0.7" right="0.7" top="0.78740157499999996" bottom="0.78740157499999996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0"/>
  <sheetViews>
    <sheetView topLeftCell="G1" workbookViewId="0">
      <selection activeCell="H18" sqref="H18"/>
    </sheetView>
  </sheetViews>
  <sheetFormatPr defaultRowHeight="15" x14ac:dyDescent="0.25"/>
  <cols>
    <col min="1" max="1" width="14.140625" customWidth="1"/>
    <col min="2" max="2" width="10" bestFit="1" customWidth="1"/>
    <col min="3" max="3" width="14.140625" bestFit="1" customWidth="1"/>
    <col min="4" max="4" width="38.5703125" style="49" customWidth="1"/>
    <col min="5" max="5" width="54" bestFit="1" customWidth="1"/>
    <col min="6" max="6" width="60" bestFit="1" customWidth="1"/>
    <col min="7" max="7" width="64.5703125" bestFit="1" customWidth="1"/>
    <col min="8" max="8" width="33" bestFit="1" customWidth="1"/>
    <col min="9" max="9" width="21.7109375" customWidth="1"/>
    <col min="10" max="10" width="16.140625" customWidth="1"/>
    <col min="11" max="11" width="51" bestFit="1" customWidth="1"/>
    <col min="12" max="12" width="15.42578125" bestFit="1" customWidth="1"/>
    <col min="13" max="15" width="14.85546875" bestFit="1" customWidth="1"/>
  </cols>
  <sheetData>
    <row r="1" spans="1:15" ht="39.950000000000003" customHeight="1" x14ac:dyDescent="0.3">
      <c r="H1" s="4"/>
    </row>
    <row r="2" spans="1:15" ht="36.75" x14ac:dyDescent="0.25">
      <c r="A2" t="s">
        <v>106</v>
      </c>
      <c r="B2" t="s">
        <v>61</v>
      </c>
      <c r="C2" s="57" t="s">
        <v>1052</v>
      </c>
      <c r="D2" s="49" t="s">
        <v>108</v>
      </c>
      <c r="E2" t="s">
        <v>112</v>
      </c>
      <c r="F2" t="s">
        <v>113</v>
      </c>
      <c r="G2" t="s">
        <v>74</v>
      </c>
      <c r="H2" s="4" t="s">
        <v>75</v>
      </c>
      <c r="I2" s="49" t="s">
        <v>118</v>
      </c>
      <c r="J2" s="49" t="s">
        <v>119</v>
      </c>
      <c r="K2" t="s">
        <v>120</v>
      </c>
      <c r="L2" t="s">
        <v>524</v>
      </c>
      <c r="M2" t="s">
        <v>525</v>
      </c>
      <c r="N2" t="s">
        <v>526</v>
      </c>
      <c r="O2" t="s">
        <v>1181</v>
      </c>
    </row>
    <row r="3" spans="1:15" ht="30" x14ac:dyDescent="0.25">
      <c r="A3" s="7" t="s">
        <v>1182</v>
      </c>
      <c r="B3" t="s">
        <v>1183</v>
      </c>
      <c r="C3" t="s">
        <v>425</v>
      </c>
      <c r="D3" s="49" t="s">
        <v>1184</v>
      </c>
      <c r="E3" t="s">
        <v>426</v>
      </c>
      <c r="F3" s="49" t="s">
        <v>1185</v>
      </c>
      <c r="G3" s="7" t="s">
        <v>1186</v>
      </c>
      <c r="L3" s="6" t="str">
        <f>HYPERLINK("https://www.novymodeion.cz/vysledky-vyhledavani?q="&amp;MID(G3,1,13),MID(G3,1,13))</f>
        <v>3VA9088-0VM10</v>
      </c>
      <c r="M3" s="6" t="str">
        <f>HYPERLINK("https://www.novymodeion.cz/vysledky-vyhledavani?q="&amp;MID(G3,20,13),MID(G3,20,13))</f>
        <v>3VA9258-0VK20</v>
      </c>
      <c r="N3" s="6" t="str">
        <f t="shared" ref="N3:N12" si="0">HYPERLINK("https://www.novymodeion.cz/vysledky-vyhledavani?q="&amp;MID(G3,36,13),MID(G3,36,13))</f>
        <v>3VA9088-0VK10</v>
      </c>
      <c r="O3" s="6"/>
    </row>
    <row r="4" spans="1:15" ht="30" x14ac:dyDescent="0.25">
      <c r="A4" s="7" t="s">
        <v>1182</v>
      </c>
      <c r="B4" t="s">
        <v>1183</v>
      </c>
      <c r="C4" t="s">
        <v>425</v>
      </c>
      <c r="D4" s="49" t="s">
        <v>1184</v>
      </c>
      <c r="E4" t="s">
        <v>426</v>
      </c>
      <c r="F4" s="49" t="s">
        <v>1187</v>
      </c>
      <c r="G4" s="7" t="s">
        <v>1188</v>
      </c>
      <c r="L4" s="6" t="str">
        <f t="shared" ref="L4:L39" si="1">HYPERLINK("https://www.novymodeion.cz/vysledky-vyhledavani?q="&amp;MID(G4,1,13),MID(G4,1,13))</f>
        <v>3VA9088-0VM30</v>
      </c>
      <c r="M4" s="6" t="str">
        <f t="shared" ref="M4:M12" si="2">HYPERLINK("https://www.novymodeion.cz/vysledky-vyhledavani?q="&amp;MID(G4,20,13),MID(G4,20,13))</f>
        <v>3VA9258-0VK20</v>
      </c>
      <c r="N4" s="6" t="str">
        <f t="shared" si="0"/>
        <v>3VA9088-0VK10</v>
      </c>
      <c r="O4" s="6"/>
    </row>
    <row r="5" spans="1:15" ht="30" x14ac:dyDescent="0.25">
      <c r="A5" s="7" t="s">
        <v>1182</v>
      </c>
      <c r="B5" t="s">
        <v>1183</v>
      </c>
      <c r="C5" t="s">
        <v>425</v>
      </c>
      <c r="D5" s="49" t="s">
        <v>1184</v>
      </c>
      <c r="E5" t="s">
        <v>442</v>
      </c>
      <c r="F5" s="49" t="s">
        <v>1185</v>
      </c>
      <c r="G5" s="7" t="s">
        <v>1189</v>
      </c>
      <c r="L5" s="6" t="str">
        <f t="shared" si="1"/>
        <v>3VA9088-0VM10</v>
      </c>
      <c r="M5" s="6" t="str">
        <f t="shared" si="2"/>
        <v>3VA9268-0VK20</v>
      </c>
      <c r="N5" s="6" t="str">
        <f t="shared" si="0"/>
        <v>3VA9088-0VK10</v>
      </c>
      <c r="O5" s="6"/>
    </row>
    <row r="6" spans="1:15" ht="30" x14ac:dyDescent="0.25">
      <c r="A6" s="7" t="s">
        <v>1182</v>
      </c>
      <c r="B6" t="s">
        <v>1183</v>
      </c>
      <c r="C6" t="s">
        <v>425</v>
      </c>
      <c r="D6" s="49" t="s">
        <v>1184</v>
      </c>
      <c r="E6" t="s">
        <v>442</v>
      </c>
      <c r="F6" s="49" t="s">
        <v>1187</v>
      </c>
      <c r="G6" s="7" t="s">
        <v>1190</v>
      </c>
      <c r="L6" s="6" t="str">
        <f t="shared" si="1"/>
        <v>3VA9088-0VM30</v>
      </c>
      <c r="M6" s="6" t="str">
        <f t="shared" si="2"/>
        <v>3VA9268-0VK20</v>
      </c>
      <c r="N6" s="6" t="str">
        <f t="shared" si="0"/>
        <v>3VA9088-0VK10</v>
      </c>
      <c r="O6" s="6"/>
    </row>
    <row r="7" spans="1:15" ht="30" x14ac:dyDescent="0.25">
      <c r="A7" s="7" t="s">
        <v>1191</v>
      </c>
      <c r="B7" t="s">
        <v>1192</v>
      </c>
      <c r="C7" t="s">
        <v>148</v>
      </c>
      <c r="D7" s="49" t="s">
        <v>1184</v>
      </c>
      <c r="E7" t="s">
        <v>1193</v>
      </c>
      <c r="F7" s="49" t="s">
        <v>1185</v>
      </c>
      <c r="G7" s="7" t="s">
        <v>1194</v>
      </c>
      <c r="L7" s="6" t="str">
        <f t="shared" si="1"/>
        <v>3VA9088-0VM10</v>
      </c>
      <c r="M7" s="6" t="str">
        <f>HYPERLINK("https://www.novymodeion.cz/vysledky-vyhledavani?q="&amp;MID(G7,17,13),MID(G7,17,13))</f>
        <v>3VA9258-0VK20</v>
      </c>
      <c r="N7" s="6" t="str">
        <f>HYPERLINK("https://www.novymodeion.cz/vysledky-vyhledavani?q="&amp;MID(G7,33,13),MID(G7,33,13))</f>
        <v>3VA9468-0VK20</v>
      </c>
      <c r="O7" s="6" t="str">
        <f t="shared" ref="O7:O10" si="3">HYPERLINK("https://www.novymodeion.cz/vysledky-vyhledavani?q="&amp;MID(G7,49,13),MID(G7,49,13))</f>
        <v>3VA9088-0VK10</v>
      </c>
    </row>
    <row r="8" spans="1:15" ht="30" x14ac:dyDescent="0.25">
      <c r="A8" s="7" t="s">
        <v>1191</v>
      </c>
      <c r="B8" t="s">
        <v>1192</v>
      </c>
      <c r="C8" t="s">
        <v>148</v>
      </c>
      <c r="D8" s="49" t="s">
        <v>1184</v>
      </c>
      <c r="E8" t="s">
        <v>1193</v>
      </c>
      <c r="F8" s="49" t="s">
        <v>1187</v>
      </c>
      <c r="G8" s="7" t="s">
        <v>1195</v>
      </c>
      <c r="L8" s="6" t="str">
        <f t="shared" si="1"/>
        <v>3VA9088-0VM30</v>
      </c>
      <c r="M8" s="6" t="str">
        <f>HYPERLINK("https://www.novymodeion.cz/vysledky-vyhledavani?q="&amp;MID(G8,17,13),MID(G8,17,13))</f>
        <v>3VA9258-0VK20</v>
      </c>
      <c r="N8" s="6" t="str">
        <f t="shared" ref="N8:N10" si="4">HYPERLINK("https://www.novymodeion.cz/vysledky-vyhledavani?q="&amp;MID(G8,33,13),MID(G8,33,13))</f>
        <v>3VA9468-0VK20</v>
      </c>
      <c r="O8" s="6" t="str">
        <f t="shared" si="3"/>
        <v>3VA9088-0VK10</v>
      </c>
    </row>
    <row r="9" spans="1:15" ht="30" x14ac:dyDescent="0.25">
      <c r="A9" s="7" t="s">
        <v>1191</v>
      </c>
      <c r="B9" t="s">
        <v>1192</v>
      </c>
      <c r="C9" t="s">
        <v>148</v>
      </c>
      <c r="D9" s="49" t="s">
        <v>1184</v>
      </c>
      <c r="E9" t="s">
        <v>1196</v>
      </c>
      <c r="F9" s="49" t="s">
        <v>1185</v>
      </c>
      <c r="G9" s="7" t="s">
        <v>1197</v>
      </c>
      <c r="L9" s="6" t="str">
        <f t="shared" si="1"/>
        <v>3VA9088-0VM10</v>
      </c>
      <c r="M9" s="6" t="str">
        <f>HYPERLINK("https://www.novymodeion.cz/vysledky-vyhledavani?q="&amp;MID(G9,17,13),MID(G9,17,13))</f>
        <v>3VA9268-0VK20</v>
      </c>
      <c r="N9" s="6" t="str">
        <f t="shared" si="4"/>
        <v>3VA9468-0VK20</v>
      </c>
      <c r="O9" s="6" t="str">
        <f t="shared" si="3"/>
        <v>3VA9088-0VK10</v>
      </c>
    </row>
    <row r="10" spans="1:15" ht="30" x14ac:dyDescent="0.25">
      <c r="A10" s="7" t="s">
        <v>1191</v>
      </c>
      <c r="B10" t="s">
        <v>1192</v>
      </c>
      <c r="C10" t="s">
        <v>148</v>
      </c>
      <c r="D10" s="49" t="s">
        <v>1184</v>
      </c>
      <c r="E10" t="s">
        <v>1196</v>
      </c>
      <c r="F10" s="49" t="s">
        <v>1187</v>
      </c>
      <c r="G10" s="7" t="s">
        <v>1198</v>
      </c>
      <c r="L10" s="6" t="str">
        <f t="shared" si="1"/>
        <v>3VA9088-0VM30</v>
      </c>
      <c r="M10" s="6" t="str">
        <f>HYPERLINK("https://www.novymodeion.cz/vysledky-vyhledavani?q="&amp;MID(G10,17,13),MID(G10,17,13))</f>
        <v>3VA9268-0VK20</v>
      </c>
      <c r="N10" s="6" t="str">
        <f t="shared" si="4"/>
        <v>3VA9468-0VK20</v>
      </c>
      <c r="O10" s="6" t="str">
        <f t="shared" si="3"/>
        <v>3VA9088-0VK10</v>
      </c>
    </row>
    <row r="11" spans="1:15" ht="30" x14ac:dyDescent="0.25">
      <c r="A11" s="7" t="s">
        <v>1199</v>
      </c>
      <c r="B11" t="s">
        <v>1200</v>
      </c>
      <c r="C11" t="s">
        <v>451</v>
      </c>
      <c r="D11" s="49" t="s">
        <v>1184</v>
      </c>
      <c r="E11" t="s">
        <v>452</v>
      </c>
      <c r="F11" s="49" t="s">
        <v>1185</v>
      </c>
      <c r="G11" s="7" t="s">
        <v>1201</v>
      </c>
      <c r="L11" s="6" t="str">
        <f t="shared" si="1"/>
        <v>3VA9088-0VM10</v>
      </c>
      <c r="M11" s="6" t="str">
        <f t="shared" si="2"/>
        <v>3VA9468-0VK20</v>
      </c>
      <c r="N11" s="6" t="str">
        <f t="shared" si="0"/>
        <v>3VA9088-0VK10</v>
      </c>
      <c r="O11" s="6"/>
    </row>
    <row r="12" spans="1:15" ht="30" x14ac:dyDescent="0.25">
      <c r="A12" s="7" t="s">
        <v>1199</v>
      </c>
      <c r="B12" t="s">
        <v>1200</v>
      </c>
      <c r="C12" t="s">
        <v>451</v>
      </c>
      <c r="D12" s="49" t="s">
        <v>1184</v>
      </c>
      <c r="E12" t="s">
        <v>452</v>
      </c>
      <c r="F12" s="49" t="s">
        <v>1187</v>
      </c>
      <c r="G12" s="7" t="s">
        <v>1202</v>
      </c>
      <c r="L12" s="6" t="str">
        <f t="shared" si="1"/>
        <v>3VA9088-0VM30</v>
      </c>
      <c r="M12" s="6" t="str">
        <f t="shared" si="2"/>
        <v>3VA9468-0VK20</v>
      </c>
      <c r="N12" s="6" t="str">
        <f t="shared" si="0"/>
        <v>3VA9088-0VK10</v>
      </c>
      <c r="O12" s="6"/>
    </row>
    <row r="13" spans="1:15" ht="30" x14ac:dyDescent="0.25">
      <c r="A13" s="7" t="s">
        <v>1203</v>
      </c>
      <c r="B13" t="s">
        <v>1204</v>
      </c>
      <c r="C13" t="s">
        <v>201</v>
      </c>
      <c r="D13" s="49" t="s">
        <v>1184</v>
      </c>
      <c r="E13" t="s">
        <v>488</v>
      </c>
      <c r="F13" s="49" t="s">
        <v>1185</v>
      </c>
      <c r="G13" s="7" t="s">
        <v>1205</v>
      </c>
      <c r="L13" s="6" t="str">
        <f t="shared" si="1"/>
        <v>3VA9588-0VM10</v>
      </c>
      <c r="M13" s="6"/>
      <c r="N13" s="6"/>
      <c r="O13" s="6"/>
    </row>
    <row r="14" spans="1:15" x14ac:dyDescent="0.25">
      <c r="A14" s="7" t="s">
        <v>1206</v>
      </c>
      <c r="B14" t="s">
        <v>1207</v>
      </c>
      <c r="C14" t="s">
        <v>201</v>
      </c>
      <c r="D14" s="49" t="s">
        <v>1184</v>
      </c>
      <c r="E14" t="s">
        <v>488</v>
      </c>
      <c r="F14" s="49" t="s">
        <v>211</v>
      </c>
      <c r="G14" t="s">
        <v>211</v>
      </c>
      <c r="H14" t="s">
        <v>281</v>
      </c>
      <c r="L14" s="6"/>
      <c r="M14" s="6"/>
      <c r="N14" s="6"/>
      <c r="O14" s="6"/>
    </row>
    <row r="15" spans="1:15" x14ac:dyDescent="0.25">
      <c r="A15" s="7" t="s">
        <v>1208</v>
      </c>
      <c r="B15" t="s">
        <v>1209</v>
      </c>
      <c r="C15" t="s">
        <v>201</v>
      </c>
      <c r="D15" s="49" t="s">
        <v>1184</v>
      </c>
      <c r="E15" t="s">
        <v>488</v>
      </c>
      <c r="F15" s="49" t="s">
        <v>211</v>
      </c>
      <c r="G15" t="s">
        <v>211</v>
      </c>
      <c r="H15" t="s">
        <v>281</v>
      </c>
      <c r="L15" s="6"/>
      <c r="M15" s="6"/>
      <c r="N15" s="6"/>
      <c r="O15" s="6"/>
    </row>
    <row r="16" spans="1:15" x14ac:dyDescent="0.25">
      <c r="A16" s="7" t="s">
        <v>1203</v>
      </c>
      <c r="B16" t="s">
        <v>1204</v>
      </c>
      <c r="C16" t="s">
        <v>201</v>
      </c>
      <c r="D16" s="49" t="s">
        <v>1184</v>
      </c>
      <c r="E16" t="s">
        <v>208</v>
      </c>
      <c r="F16" s="49" t="s">
        <v>1210</v>
      </c>
      <c r="G16" t="s">
        <v>595</v>
      </c>
      <c r="H16" t="s">
        <v>1211</v>
      </c>
      <c r="I16" t="s">
        <v>211</v>
      </c>
      <c r="J16" t="s">
        <v>211</v>
      </c>
      <c r="K16" s="7" t="s">
        <v>1212</v>
      </c>
      <c r="L16" s="6" t="str">
        <f>HYPERLINK("https://www.novymodeion.cz/vysledky-vyhledavani?q="&amp;MID(K16,4,13),MID(K16,4,13))</f>
        <v>3VW9011-0BB21</v>
      </c>
      <c r="M16" s="6" t="str">
        <f>HYPERLINK("https://www.novymodeion.cz/vysledky-vyhledavani?q="&amp;MID(K16,23,13),MID(K16,23,13))</f>
        <v>3VW9011-0BB23</v>
      </c>
      <c r="N16" s="6"/>
      <c r="O16" s="6"/>
    </row>
    <row r="17" spans="1:15" ht="30" x14ac:dyDescent="0.25">
      <c r="A17" s="7" t="s">
        <v>1206</v>
      </c>
      <c r="B17" t="s">
        <v>1207</v>
      </c>
      <c r="C17" t="s">
        <v>201</v>
      </c>
      <c r="D17" s="49" t="s">
        <v>1184</v>
      </c>
      <c r="E17" t="s">
        <v>208</v>
      </c>
      <c r="F17" s="49" t="s">
        <v>1213</v>
      </c>
      <c r="G17" t="s">
        <v>595</v>
      </c>
      <c r="H17" t="s">
        <v>1211</v>
      </c>
      <c r="I17" t="s">
        <v>211</v>
      </c>
      <c r="J17" t="s">
        <v>211</v>
      </c>
      <c r="K17" s="7" t="s">
        <v>1214</v>
      </c>
      <c r="L17" s="6" t="str">
        <f>HYPERLINK("https://www.novymodeion.cz/vysledky-vyhledavani?q="&amp;MID(K17,1,13),MID(K17,1,13))</f>
        <v>3VW9011-0BB21</v>
      </c>
      <c r="M17" s="6" t="str">
        <f>HYPERLINK("https://www.novymodeion.cz/vysledky-vyhledavani?q="&amp;MID(K17,17,13),MID(K17,17,13))</f>
        <v>3VW9011-0BB22</v>
      </c>
      <c r="N17" s="6" t="str">
        <f>HYPERLINK("https://www.novymodeion.cz/vysledky-vyhledavani?q="&amp;MID(K17,36,13),MID(K17,36,13))</f>
        <v>3VW9011-0BB23</v>
      </c>
      <c r="O17" s="6"/>
    </row>
    <row r="18" spans="1:15" x14ac:dyDescent="0.25">
      <c r="A18" s="7" t="s">
        <v>1208</v>
      </c>
      <c r="B18" t="s">
        <v>1209</v>
      </c>
      <c r="C18" t="s">
        <v>201</v>
      </c>
      <c r="D18" s="49" t="s">
        <v>1184</v>
      </c>
      <c r="E18" t="s">
        <v>208</v>
      </c>
      <c r="F18" s="49" t="s">
        <v>1215</v>
      </c>
      <c r="G18" t="s">
        <v>595</v>
      </c>
      <c r="H18" t="s">
        <v>1211</v>
      </c>
      <c r="I18" t="s">
        <v>211</v>
      </c>
      <c r="J18" t="s">
        <v>211</v>
      </c>
      <c r="K18" s="7" t="s">
        <v>1216</v>
      </c>
      <c r="L18" s="6" t="str">
        <f>HYPERLINK("https://www.novymodeion.cz/vysledky-vyhledavani?q="&amp;MID(K18,4,13),MID(K18,4,13))</f>
        <v>3VW9011-0BB22</v>
      </c>
      <c r="M18" s="6" t="str">
        <f>HYPERLINK("https://www.novymodeion.cz/vysledky-vyhledavani?q="&amp;MID(K18,23,13),MID(K18,23,13))</f>
        <v>3VW9011-0BB23</v>
      </c>
      <c r="N18" s="6"/>
      <c r="O18" s="6"/>
    </row>
    <row r="19" spans="1:15" ht="30" x14ac:dyDescent="0.25">
      <c r="A19" s="7" t="s">
        <v>1217</v>
      </c>
      <c r="B19" t="s">
        <v>1218</v>
      </c>
      <c r="C19" t="s">
        <v>123</v>
      </c>
      <c r="D19" s="49" t="s">
        <v>1219</v>
      </c>
      <c r="E19" t="s">
        <v>139</v>
      </c>
      <c r="F19" s="49" t="s">
        <v>1220</v>
      </c>
      <c r="G19" s="7" t="s">
        <v>1221</v>
      </c>
      <c r="H19" t="s">
        <v>1222</v>
      </c>
      <c r="L19" s="6" t="str">
        <f t="shared" si="1"/>
        <v>3VA9158-0VF30</v>
      </c>
      <c r="M19" s="6"/>
      <c r="N19" s="6"/>
      <c r="O19" s="6"/>
    </row>
    <row r="20" spans="1:15" ht="30" x14ac:dyDescent="0.25">
      <c r="A20" s="7" t="s">
        <v>1217</v>
      </c>
      <c r="B20" t="s">
        <v>1218</v>
      </c>
      <c r="C20" t="s">
        <v>123</v>
      </c>
      <c r="D20" s="49" t="s">
        <v>1219</v>
      </c>
      <c r="E20" t="s">
        <v>139</v>
      </c>
      <c r="F20" s="49" t="s">
        <v>1185</v>
      </c>
      <c r="G20" s="7" t="s">
        <v>1223</v>
      </c>
      <c r="L20" s="35" t="str">
        <f>HYPERLINK("https://www.novymodeion.cz/vysledky-vyhledavani?q="&amp;MID(G20,1,13),MID(G20,1,13))</f>
        <v>3VA9088-0VM10</v>
      </c>
      <c r="M20" s="35" t="str">
        <f>HYPERLINK("https://www.novymodeion.cz/vysledky-vyhledavani?q="&amp;MID(G20,20,13),MID(G20,20,13))</f>
        <v>3VA9158-0VK20</v>
      </c>
      <c r="N20" s="35" t="str">
        <f>HYPERLINK("https://www.novymodeion.cz/vysledky-vyhledavani?q="&amp;MID(G20,36,13),MID(G20,36,13))</f>
        <v>3VA9088-0VK10</v>
      </c>
      <c r="O20" s="35" t="str">
        <f>HYPERLINK("https://www.novymodeion.cz/vysledky-vyhledavani?q="&amp;MID(G20,49,13),MID(G20,49,13))</f>
        <v/>
      </c>
    </row>
    <row r="21" spans="1:15" ht="30" x14ac:dyDescent="0.25">
      <c r="A21" s="7" t="s">
        <v>1224</v>
      </c>
      <c r="B21" t="s">
        <v>1225</v>
      </c>
      <c r="C21" t="s">
        <v>148</v>
      </c>
      <c r="D21" s="49" t="s">
        <v>1219</v>
      </c>
      <c r="E21" t="s">
        <v>426</v>
      </c>
      <c r="F21" s="49" t="s">
        <v>1220</v>
      </c>
      <c r="G21" s="7" t="s">
        <v>1226</v>
      </c>
      <c r="H21" t="s">
        <v>1222</v>
      </c>
      <c r="L21" s="6" t="str">
        <f t="shared" si="1"/>
        <v>3VA9258-0VF30</v>
      </c>
      <c r="M21" s="6"/>
      <c r="N21" s="6"/>
      <c r="O21" s="6"/>
    </row>
    <row r="22" spans="1:15" ht="30" x14ac:dyDescent="0.25">
      <c r="A22" s="7" t="s">
        <v>1224</v>
      </c>
      <c r="B22" t="s">
        <v>1225</v>
      </c>
      <c r="C22" t="s">
        <v>148</v>
      </c>
      <c r="D22" s="49" t="s">
        <v>1219</v>
      </c>
      <c r="E22" t="s">
        <v>426</v>
      </c>
      <c r="F22" s="49" t="s">
        <v>1185</v>
      </c>
      <c r="G22" s="7" t="s">
        <v>1186</v>
      </c>
      <c r="L22" s="35" t="str">
        <f t="shared" ref="L22:L23" si="5">HYPERLINK("https://www.novymodeion.cz/vysledky-vyhledavani?q="&amp;MID(G22,1,13),MID(G22,1,13))</f>
        <v>3VA9088-0VM10</v>
      </c>
      <c r="M22" s="35" t="str">
        <f t="shared" ref="M22:M23" si="6">HYPERLINK("https://www.novymodeion.cz/vysledky-vyhledavani?q="&amp;MID(G22,20,13),MID(G22,20,13))</f>
        <v>3VA9258-0VK20</v>
      </c>
      <c r="N22" s="35" t="str">
        <f t="shared" ref="N22:N23" si="7">HYPERLINK("https://www.novymodeion.cz/vysledky-vyhledavani?q="&amp;MID(G22,36,13),MID(G22,36,13))</f>
        <v>3VA9088-0VK10</v>
      </c>
      <c r="O22" s="35" t="str">
        <f t="shared" ref="O22:O23" si="8">HYPERLINK("https://www.novymodeion.cz/vysledky-vyhledavani?q="&amp;MID(G22,49,13),MID(G22,49,13))</f>
        <v/>
      </c>
    </row>
    <row r="23" spans="1:15" ht="30" x14ac:dyDescent="0.25">
      <c r="A23" s="7" t="s">
        <v>1224</v>
      </c>
      <c r="B23" t="s">
        <v>1225</v>
      </c>
      <c r="C23" t="s">
        <v>148</v>
      </c>
      <c r="D23" s="49" t="s">
        <v>1219</v>
      </c>
      <c r="E23" t="s">
        <v>426</v>
      </c>
      <c r="F23" s="49" t="s">
        <v>1187</v>
      </c>
      <c r="G23" s="7" t="s">
        <v>1188</v>
      </c>
      <c r="L23" s="35" t="str">
        <f t="shared" si="5"/>
        <v>3VA9088-0VM30</v>
      </c>
      <c r="M23" s="35" t="str">
        <f t="shared" si="6"/>
        <v>3VA9258-0VK20</v>
      </c>
      <c r="N23" s="35" t="str">
        <f t="shared" si="7"/>
        <v>3VA9088-0VK10</v>
      </c>
      <c r="O23" s="35" t="str">
        <f t="shared" si="8"/>
        <v/>
      </c>
    </row>
    <row r="24" spans="1:15" ht="30" x14ac:dyDescent="0.25">
      <c r="A24" s="7" t="s">
        <v>1224</v>
      </c>
      <c r="B24" t="s">
        <v>1225</v>
      </c>
      <c r="C24" t="s">
        <v>148</v>
      </c>
      <c r="D24" s="49" t="s">
        <v>1219</v>
      </c>
      <c r="E24" t="s">
        <v>442</v>
      </c>
      <c r="F24" s="49" t="s">
        <v>1220</v>
      </c>
      <c r="G24" s="7" t="s">
        <v>1227</v>
      </c>
      <c r="H24" t="s">
        <v>1222</v>
      </c>
      <c r="L24" s="6" t="str">
        <f t="shared" si="1"/>
        <v>3VA9168-0VF30</v>
      </c>
      <c r="M24" s="6"/>
      <c r="N24" s="6"/>
      <c r="O24" s="6"/>
    </row>
    <row r="25" spans="1:15" ht="30" x14ac:dyDescent="0.25">
      <c r="A25" s="7" t="s">
        <v>1224</v>
      </c>
      <c r="B25" t="s">
        <v>1225</v>
      </c>
      <c r="C25" t="s">
        <v>148</v>
      </c>
      <c r="D25" s="49" t="s">
        <v>1219</v>
      </c>
      <c r="E25" t="s">
        <v>442</v>
      </c>
      <c r="F25" s="49" t="s">
        <v>1185</v>
      </c>
      <c r="G25" s="7" t="s">
        <v>1189</v>
      </c>
      <c r="L25" s="35" t="str">
        <f t="shared" ref="L25:L26" si="9">HYPERLINK("https://www.novymodeion.cz/vysledky-vyhledavani?q="&amp;MID(G25,1,13),MID(G25,1,13))</f>
        <v>3VA9088-0VM10</v>
      </c>
      <c r="M25" s="35" t="str">
        <f t="shared" ref="M25:M26" si="10">HYPERLINK("https://www.novymodeion.cz/vysledky-vyhledavani?q="&amp;MID(G25,20,13),MID(G25,20,13))</f>
        <v>3VA9268-0VK20</v>
      </c>
      <c r="N25" s="35" t="str">
        <f t="shared" ref="N25:N26" si="11">HYPERLINK("https://www.novymodeion.cz/vysledky-vyhledavani?q="&amp;MID(G25,36,13),MID(G25,36,13))</f>
        <v>3VA9088-0VK10</v>
      </c>
      <c r="O25" s="35" t="str">
        <f t="shared" ref="O25:O26" si="12">HYPERLINK("https://www.novymodeion.cz/vysledky-vyhledavani?q="&amp;MID(G25,49,13),MID(G25,49,13))</f>
        <v/>
      </c>
    </row>
    <row r="26" spans="1:15" ht="30" x14ac:dyDescent="0.25">
      <c r="A26" s="7" t="s">
        <v>1224</v>
      </c>
      <c r="B26" t="s">
        <v>1225</v>
      </c>
      <c r="C26" t="s">
        <v>148</v>
      </c>
      <c r="D26" s="49" t="s">
        <v>1219</v>
      </c>
      <c r="E26" t="s">
        <v>442</v>
      </c>
      <c r="F26" s="49" t="s">
        <v>1187</v>
      </c>
      <c r="G26" s="7" t="s">
        <v>1190</v>
      </c>
      <c r="L26" s="35" t="str">
        <f t="shared" si="9"/>
        <v>3VA9088-0VM30</v>
      </c>
      <c r="M26" s="35" t="str">
        <f t="shared" si="10"/>
        <v>3VA9268-0VK20</v>
      </c>
      <c r="N26" s="35" t="str">
        <f t="shared" si="11"/>
        <v>3VA9088-0VK10</v>
      </c>
      <c r="O26" s="35" t="str">
        <f t="shared" si="12"/>
        <v/>
      </c>
    </row>
    <row r="27" spans="1:15" ht="30" x14ac:dyDescent="0.25">
      <c r="A27" s="7" t="s">
        <v>1224</v>
      </c>
      <c r="B27" t="s">
        <v>1225</v>
      </c>
      <c r="C27" t="s">
        <v>148</v>
      </c>
      <c r="D27" s="49" t="s">
        <v>1219</v>
      </c>
      <c r="E27" t="s">
        <v>452</v>
      </c>
      <c r="F27" s="49" t="s">
        <v>1220</v>
      </c>
      <c r="G27" s="7" t="s">
        <v>1228</v>
      </c>
      <c r="H27" t="s">
        <v>1222</v>
      </c>
      <c r="L27" s="6" t="str">
        <f t="shared" si="1"/>
        <v>3VA9368-0VF30</v>
      </c>
      <c r="M27" s="6"/>
      <c r="N27" s="6"/>
      <c r="O27" s="6"/>
    </row>
    <row r="28" spans="1:15" ht="30" x14ac:dyDescent="0.25">
      <c r="A28" s="7" t="s">
        <v>1224</v>
      </c>
      <c r="B28" t="s">
        <v>1225</v>
      </c>
      <c r="C28" t="s">
        <v>148</v>
      </c>
      <c r="D28" s="49" t="s">
        <v>1219</v>
      </c>
      <c r="E28" t="s">
        <v>452</v>
      </c>
      <c r="F28" s="49" t="s">
        <v>1185</v>
      </c>
      <c r="G28" s="7" t="s">
        <v>1201</v>
      </c>
      <c r="L28" s="35" t="str">
        <f t="shared" ref="L28:L29" si="13">HYPERLINK("https://www.novymodeion.cz/vysledky-vyhledavani?q="&amp;MID(G28,1,13),MID(G28,1,13))</f>
        <v>3VA9088-0VM10</v>
      </c>
      <c r="M28" s="35" t="str">
        <f t="shared" ref="M28:M29" si="14">HYPERLINK("https://www.novymodeion.cz/vysledky-vyhledavani?q="&amp;MID(G28,20,13),MID(G28,20,13))</f>
        <v>3VA9468-0VK20</v>
      </c>
      <c r="N28" s="35" t="str">
        <f t="shared" ref="N28:N29" si="15">HYPERLINK("https://www.novymodeion.cz/vysledky-vyhledavani?q="&amp;MID(G28,36,13),MID(G28,36,13))</f>
        <v>3VA9088-0VK10</v>
      </c>
      <c r="O28" s="35" t="str">
        <f t="shared" ref="O28:O29" si="16">HYPERLINK("https://www.novymodeion.cz/vysledky-vyhledavani?q="&amp;MID(G28,49,13),MID(G28,49,13))</f>
        <v/>
      </c>
    </row>
    <row r="29" spans="1:15" ht="30" x14ac:dyDescent="0.25">
      <c r="A29" s="7" t="s">
        <v>1224</v>
      </c>
      <c r="B29" t="s">
        <v>1225</v>
      </c>
      <c r="C29" t="s">
        <v>148</v>
      </c>
      <c r="D29" s="49" t="s">
        <v>1219</v>
      </c>
      <c r="E29" t="s">
        <v>452</v>
      </c>
      <c r="F29" s="49" t="s">
        <v>1187</v>
      </c>
      <c r="G29" s="7" t="s">
        <v>1202</v>
      </c>
      <c r="L29" s="35" t="str">
        <f t="shared" si="13"/>
        <v>3VA9088-0VM30</v>
      </c>
      <c r="M29" s="35" t="str">
        <f t="shared" si="14"/>
        <v>3VA9468-0VK20</v>
      </c>
      <c r="N29" s="35" t="str">
        <f t="shared" si="15"/>
        <v>3VA9088-0VK10</v>
      </c>
      <c r="O29" s="35" t="str">
        <f t="shared" si="16"/>
        <v/>
      </c>
    </row>
    <row r="30" spans="1:15" ht="30" x14ac:dyDescent="0.25">
      <c r="A30" s="7" t="s">
        <v>1229</v>
      </c>
      <c r="B30" t="s">
        <v>1230</v>
      </c>
      <c r="C30" t="s">
        <v>201</v>
      </c>
      <c r="D30" s="49" t="s">
        <v>1219</v>
      </c>
      <c r="E30" t="s">
        <v>488</v>
      </c>
      <c r="F30" s="49" t="s">
        <v>1185</v>
      </c>
      <c r="G30" s="7" t="s">
        <v>1205</v>
      </c>
      <c r="L30" s="6" t="str">
        <f t="shared" si="1"/>
        <v>3VA9588-0VM10</v>
      </c>
      <c r="M30" s="6"/>
      <c r="N30" s="6"/>
      <c r="O30" s="6"/>
    </row>
    <row r="31" spans="1:15" ht="30" x14ac:dyDescent="0.25">
      <c r="A31" s="7" t="s">
        <v>1229</v>
      </c>
      <c r="B31" t="s">
        <v>1230</v>
      </c>
      <c r="C31" t="s">
        <v>201</v>
      </c>
      <c r="D31" s="49" t="s">
        <v>1219</v>
      </c>
      <c r="E31" t="s">
        <v>208</v>
      </c>
      <c r="F31" s="49" t="s">
        <v>1210</v>
      </c>
      <c r="G31" t="s">
        <v>595</v>
      </c>
      <c r="H31" t="s">
        <v>1211</v>
      </c>
      <c r="I31" t="s">
        <v>211</v>
      </c>
      <c r="J31" t="s">
        <v>211</v>
      </c>
      <c r="K31" s="7" t="s">
        <v>1212</v>
      </c>
      <c r="L31" s="6" t="str">
        <f>HYPERLINK("https://www.novymodeion.cz/vysledky-vyhledavani?q="&amp;MID(K31,4,13),MID(K31,4,13))</f>
        <v>3VW9011-0BB21</v>
      </c>
      <c r="M31" s="6" t="str">
        <f>HYPERLINK("https://www.novymodeion.cz/vysledky-vyhledavani?q="&amp;MID(K31,23,13),MID(K31,23,13))</f>
        <v>3VW9011-0BB23</v>
      </c>
      <c r="N31" s="6"/>
      <c r="O31" s="6"/>
    </row>
    <row r="32" spans="1:15" ht="30" x14ac:dyDescent="0.25">
      <c r="A32" s="7" t="s">
        <v>1229</v>
      </c>
      <c r="B32" t="s">
        <v>1230</v>
      </c>
      <c r="C32" t="s">
        <v>201</v>
      </c>
      <c r="D32" s="49" t="s">
        <v>1219</v>
      </c>
      <c r="E32" t="s">
        <v>208</v>
      </c>
      <c r="F32" s="49" t="s">
        <v>1215</v>
      </c>
      <c r="G32" t="s">
        <v>595</v>
      </c>
      <c r="H32" t="s">
        <v>1211</v>
      </c>
      <c r="I32" t="s">
        <v>211</v>
      </c>
      <c r="J32" t="s">
        <v>211</v>
      </c>
      <c r="K32" s="7" t="s">
        <v>1216</v>
      </c>
      <c r="L32" s="6" t="str">
        <f>HYPERLINK("https://www.novymodeion.cz/vysledky-vyhledavani?q="&amp;MID(K32,4,13),MID(K32,4,13))</f>
        <v>3VW9011-0BB22</v>
      </c>
      <c r="M32" s="6" t="str">
        <f>HYPERLINK("https://www.novymodeion.cz/vysledky-vyhledavani?q="&amp;MID(K32,23,13),MID(K32,23,13))</f>
        <v>3VW9011-0BB23</v>
      </c>
      <c r="N32" s="6"/>
      <c r="O32" s="6"/>
    </row>
    <row r="33" spans="1:15" x14ac:dyDescent="0.25">
      <c r="A33" s="7" t="s">
        <v>1231</v>
      </c>
      <c r="B33" t="s">
        <v>1232</v>
      </c>
      <c r="C33" t="s">
        <v>123</v>
      </c>
      <c r="D33" s="49" t="s">
        <v>1233</v>
      </c>
      <c r="E33" t="s">
        <v>139</v>
      </c>
      <c r="F33" s="49" t="s">
        <v>211</v>
      </c>
      <c r="G33" t="s">
        <v>211</v>
      </c>
      <c r="H33" t="s">
        <v>281</v>
      </c>
      <c r="L33" s="6"/>
      <c r="M33" s="6"/>
      <c r="N33" s="6"/>
      <c r="O33" s="6"/>
    </row>
    <row r="34" spans="1:15" x14ac:dyDescent="0.25">
      <c r="A34" s="7" t="s">
        <v>1234</v>
      </c>
      <c r="B34" t="s">
        <v>1235</v>
      </c>
      <c r="C34" t="s">
        <v>148</v>
      </c>
      <c r="D34" s="49" t="s">
        <v>1233</v>
      </c>
      <c r="E34" t="s">
        <v>1236</v>
      </c>
      <c r="F34" s="49" t="s">
        <v>211</v>
      </c>
      <c r="G34" t="s">
        <v>211</v>
      </c>
      <c r="H34" t="s">
        <v>281</v>
      </c>
      <c r="L34" s="6"/>
      <c r="M34" s="6"/>
      <c r="N34" s="6"/>
      <c r="O34" s="6"/>
    </row>
    <row r="35" spans="1:15" x14ac:dyDescent="0.25">
      <c r="A35" s="7" t="s">
        <v>1237</v>
      </c>
      <c r="B35" t="s">
        <v>1238</v>
      </c>
      <c r="C35" t="s">
        <v>123</v>
      </c>
      <c r="D35" s="49" t="s">
        <v>1239</v>
      </c>
      <c r="E35" t="s">
        <v>139</v>
      </c>
      <c r="F35" s="49" t="s">
        <v>1240</v>
      </c>
      <c r="G35" s="7" t="s">
        <v>1241</v>
      </c>
      <c r="L35" s="6" t="str">
        <f t="shared" si="1"/>
        <v>3VA9088-0LB10</v>
      </c>
      <c r="M35" s="6"/>
      <c r="N35" s="6"/>
      <c r="O35" s="6"/>
    </row>
    <row r="36" spans="1:15" x14ac:dyDescent="0.25">
      <c r="A36" s="7" t="s">
        <v>1242</v>
      </c>
      <c r="B36" t="s">
        <v>1243</v>
      </c>
      <c r="C36" t="s">
        <v>425</v>
      </c>
      <c r="D36" s="49" t="s">
        <v>1239</v>
      </c>
      <c r="E36" t="s">
        <v>426</v>
      </c>
      <c r="F36" s="49" t="s">
        <v>1240</v>
      </c>
      <c r="G36" s="7" t="s">
        <v>1241</v>
      </c>
      <c r="L36" s="6" t="str">
        <f t="shared" si="1"/>
        <v>3VA9088-0LB10</v>
      </c>
      <c r="M36" s="6"/>
      <c r="N36" s="6"/>
      <c r="O36" s="6"/>
    </row>
    <row r="37" spans="1:15" x14ac:dyDescent="0.25">
      <c r="A37" s="7" t="s">
        <v>1242</v>
      </c>
      <c r="B37" t="s">
        <v>1243</v>
      </c>
      <c r="C37" t="s">
        <v>425</v>
      </c>
      <c r="D37" s="49" t="s">
        <v>1239</v>
      </c>
      <c r="E37" t="s">
        <v>442</v>
      </c>
      <c r="F37" s="49" t="s">
        <v>1240</v>
      </c>
      <c r="G37" s="7" t="s">
        <v>1244</v>
      </c>
      <c r="L37" s="6" t="str">
        <f t="shared" si="1"/>
        <v>3VA9388-0LB10</v>
      </c>
      <c r="M37" s="6"/>
      <c r="N37" s="6"/>
      <c r="O37" s="6"/>
    </row>
    <row r="38" spans="1:15" x14ac:dyDescent="0.25">
      <c r="A38" s="7" t="s">
        <v>1245</v>
      </c>
      <c r="B38" t="s">
        <v>1246</v>
      </c>
      <c r="C38" t="s">
        <v>451</v>
      </c>
      <c r="D38" s="49" t="s">
        <v>1239</v>
      </c>
      <c r="E38" t="s">
        <v>452</v>
      </c>
      <c r="F38" s="49" t="s">
        <v>1240</v>
      </c>
      <c r="G38" s="7" t="s">
        <v>1244</v>
      </c>
      <c r="L38" s="6" t="str">
        <f t="shared" si="1"/>
        <v>3VA9388-0LB10</v>
      </c>
      <c r="M38" s="6"/>
      <c r="N38" s="6"/>
      <c r="O38" s="6"/>
    </row>
    <row r="39" spans="1:15" x14ac:dyDescent="0.25">
      <c r="A39" s="7" t="s">
        <v>1247</v>
      </c>
      <c r="B39" t="s">
        <v>1248</v>
      </c>
      <c r="C39" t="s">
        <v>201</v>
      </c>
      <c r="D39" s="49" t="s">
        <v>1239</v>
      </c>
      <c r="E39" t="s">
        <v>488</v>
      </c>
      <c r="F39" s="49" t="s">
        <v>1240</v>
      </c>
      <c r="G39" s="7" t="s">
        <v>1249</v>
      </c>
      <c r="L39" s="6" t="str">
        <f t="shared" si="1"/>
        <v>3VA9588-0LB10</v>
      </c>
      <c r="M39" s="6"/>
      <c r="N39" s="6"/>
      <c r="O39" s="6"/>
    </row>
    <row r="40" spans="1:15" x14ac:dyDescent="0.25">
      <c r="A40" s="1"/>
      <c r="B40" s="1"/>
    </row>
    <row r="41" spans="1:15" x14ac:dyDescent="0.25">
      <c r="A41" s="1"/>
      <c r="B41" s="1"/>
    </row>
    <row r="42" spans="1:15" x14ac:dyDescent="0.25">
      <c r="A42" s="1"/>
      <c r="B42" s="1"/>
    </row>
    <row r="43" spans="1:15" x14ac:dyDescent="0.25">
      <c r="A43" s="1"/>
      <c r="B43" s="1"/>
    </row>
    <row r="44" spans="1:15" x14ac:dyDescent="0.25">
      <c r="A44" s="1"/>
      <c r="B44" s="1"/>
    </row>
    <row r="45" spans="1:15" x14ac:dyDescent="0.25">
      <c r="A45" s="1"/>
      <c r="B45" s="1"/>
    </row>
    <row r="46" spans="1:15" x14ac:dyDescent="0.25">
      <c r="A46" s="1"/>
      <c r="B46" s="1"/>
    </row>
    <row r="47" spans="1:15" x14ac:dyDescent="0.25">
      <c r="A47" s="1"/>
      <c r="B47" s="1"/>
      <c r="G47" s="4"/>
    </row>
    <row r="48" spans="1:15" x14ac:dyDescent="0.25">
      <c r="A48" s="1"/>
      <c r="B48" s="1"/>
      <c r="G48" s="4"/>
    </row>
    <row r="49" spans="1:7" x14ac:dyDescent="0.25">
      <c r="A49" s="1"/>
      <c r="B49" s="1"/>
      <c r="G49" s="4"/>
    </row>
    <row r="50" spans="1:7" x14ac:dyDescent="0.25">
      <c r="A50" s="1"/>
      <c r="B50" s="1"/>
      <c r="G50" s="4"/>
    </row>
  </sheetData>
  <sheetProtection formatCells="0" formatColumns="0" formatRows="0" sort="0" autoFilter="0"/>
  <pageMargins left="0.7" right="0.7" top="0.78740157499999996" bottom="0.78740157499999996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workbookViewId="0">
      <pane ySplit="2" topLeftCell="A33" activePane="bottomLeft" state="frozen"/>
      <selection pane="bottomLeft" activeCell="F25" sqref="F25"/>
    </sheetView>
  </sheetViews>
  <sheetFormatPr defaultRowHeight="15" x14ac:dyDescent="0.25"/>
  <cols>
    <col min="1" max="1" width="19.42578125" bestFit="1" customWidth="1"/>
    <col min="2" max="2" width="10" bestFit="1" customWidth="1"/>
    <col min="3" max="3" width="34" bestFit="1" customWidth="1"/>
    <col min="4" max="4" width="39.140625" style="49" bestFit="1" customWidth="1"/>
    <col min="5" max="5" width="54" bestFit="1" customWidth="1"/>
    <col min="6" max="6" width="31.28515625" bestFit="1" customWidth="1"/>
    <col min="7" max="7" width="16" bestFit="1" customWidth="1"/>
    <col min="8" max="8" width="30.85546875" bestFit="1" customWidth="1"/>
    <col min="9" max="9" width="21.7109375" customWidth="1"/>
    <col min="10" max="10" width="19.7109375" bestFit="1" customWidth="1"/>
    <col min="11" max="11" width="17" customWidth="1"/>
    <col min="12" max="12" width="15.28515625" bestFit="1" customWidth="1"/>
  </cols>
  <sheetData>
    <row r="1" spans="1:12" ht="39.950000000000003" customHeight="1" x14ac:dyDescent="0.3">
      <c r="H1" s="4"/>
    </row>
    <row r="2" spans="1:12" ht="30" x14ac:dyDescent="0.25">
      <c r="A2" t="s">
        <v>106</v>
      </c>
      <c r="B2" t="s">
        <v>61</v>
      </c>
      <c r="C2" t="s">
        <v>1052</v>
      </c>
      <c r="D2" s="49" t="s">
        <v>108</v>
      </c>
      <c r="E2" s="4" t="s">
        <v>112</v>
      </c>
      <c r="F2" t="s">
        <v>113</v>
      </c>
      <c r="G2" s="7" t="s">
        <v>117</v>
      </c>
      <c r="H2" s="4" t="s">
        <v>75</v>
      </c>
      <c r="I2" s="49" t="s">
        <v>118</v>
      </c>
      <c r="J2" t="s">
        <v>119</v>
      </c>
      <c r="K2" t="s">
        <v>120</v>
      </c>
      <c r="L2" t="s">
        <v>524</v>
      </c>
    </row>
    <row r="3" spans="1:12" x14ac:dyDescent="0.25">
      <c r="A3" s="7" t="s">
        <v>1250</v>
      </c>
      <c r="B3" t="s">
        <v>1251</v>
      </c>
      <c r="C3" t="s">
        <v>123</v>
      </c>
      <c r="D3" s="49" t="s">
        <v>1252</v>
      </c>
      <c r="E3" t="s">
        <v>139</v>
      </c>
      <c r="F3" t="s">
        <v>1253</v>
      </c>
      <c r="G3" s="7" t="s">
        <v>1254</v>
      </c>
      <c r="L3" s="6" t="str">
        <f t="shared" ref="L3:L41" si="0">HYPERLINK("https://www.novymodeion.cz/vysledky-vyhledavani?q="&amp;MID(G3,1,13),MID(G3,1,13))</f>
        <v>3VA9187-0SH10</v>
      </c>
    </row>
    <row r="4" spans="1:12" x14ac:dyDescent="0.25">
      <c r="A4" s="7" t="s">
        <v>1255</v>
      </c>
      <c r="B4" t="s">
        <v>1256</v>
      </c>
      <c r="C4" t="s">
        <v>123</v>
      </c>
      <c r="D4" s="49" t="s">
        <v>1257</v>
      </c>
      <c r="E4" t="s">
        <v>139</v>
      </c>
      <c r="F4" t="s">
        <v>211</v>
      </c>
      <c r="G4" t="s">
        <v>211</v>
      </c>
      <c r="H4" t="s">
        <v>281</v>
      </c>
      <c r="L4" s="6"/>
    </row>
    <row r="5" spans="1:12" ht="30" x14ac:dyDescent="0.25">
      <c r="A5" s="7" t="s">
        <v>1258</v>
      </c>
      <c r="B5" t="s">
        <v>1259</v>
      </c>
      <c r="C5" t="s">
        <v>123</v>
      </c>
      <c r="D5" s="49" t="s">
        <v>1260</v>
      </c>
      <c r="E5" t="s">
        <v>139</v>
      </c>
      <c r="F5" t="s">
        <v>211</v>
      </c>
      <c r="G5" t="s">
        <v>211</v>
      </c>
      <c r="H5" t="s">
        <v>281</v>
      </c>
      <c r="L5" s="6"/>
    </row>
    <row r="6" spans="1:12" ht="30" x14ac:dyDescent="0.25">
      <c r="A6" s="7" t="s">
        <v>1261</v>
      </c>
      <c r="B6" t="s">
        <v>1262</v>
      </c>
      <c r="C6" t="s">
        <v>123</v>
      </c>
      <c r="D6" s="49" t="s">
        <v>1260</v>
      </c>
      <c r="E6" t="s">
        <v>139</v>
      </c>
      <c r="F6" t="s">
        <v>211</v>
      </c>
      <c r="G6" t="s">
        <v>211</v>
      </c>
      <c r="H6" t="s">
        <v>281</v>
      </c>
      <c r="L6" s="6"/>
    </row>
    <row r="7" spans="1:12" x14ac:dyDescent="0.25">
      <c r="A7" s="7" t="s">
        <v>1263</v>
      </c>
      <c r="B7" t="s">
        <v>1264</v>
      </c>
      <c r="C7" t="s">
        <v>123</v>
      </c>
      <c r="D7" s="49" t="s">
        <v>1265</v>
      </c>
      <c r="E7" t="s">
        <v>139</v>
      </c>
      <c r="F7" t="s">
        <v>211</v>
      </c>
      <c r="G7" t="s">
        <v>211</v>
      </c>
      <c r="H7" t="s">
        <v>281</v>
      </c>
      <c r="L7" s="6"/>
    </row>
    <row r="8" spans="1:12" x14ac:dyDescent="0.25">
      <c r="A8" s="7" t="s">
        <v>1266</v>
      </c>
      <c r="B8" t="s">
        <v>1267</v>
      </c>
      <c r="C8" t="s">
        <v>425</v>
      </c>
      <c r="D8" s="49" t="s">
        <v>1257</v>
      </c>
      <c r="E8" t="s">
        <v>849</v>
      </c>
      <c r="F8" t="s">
        <v>211</v>
      </c>
      <c r="G8" t="s">
        <v>211</v>
      </c>
      <c r="H8" t="s">
        <v>281</v>
      </c>
      <c r="L8" s="6"/>
    </row>
    <row r="9" spans="1:12" x14ac:dyDescent="0.25">
      <c r="A9" s="7" t="s">
        <v>1268</v>
      </c>
      <c r="B9" t="s">
        <v>1269</v>
      </c>
      <c r="C9" t="s">
        <v>425</v>
      </c>
      <c r="D9" s="49" t="s">
        <v>1257</v>
      </c>
      <c r="E9" t="s">
        <v>849</v>
      </c>
      <c r="F9" t="s">
        <v>211</v>
      </c>
      <c r="G9" t="s">
        <v>211</v>
      </c>
      <c r="H9" t="s">
        <v>281</v>
      </c>
      <c r="L9" s="6"/>
    </row>
    <row r="10" spans="1:12" x14ac:dyDescent="0.25">
      <c r="A10" s="7" t="s">
        <v>1270</v>
      </c>
      <c r="B10" t="s">
        <v>1271</v>
      </c>
      <c r="C10" t="s">
        <v>425</v>
      </c>
      <c r="D10" s="49" t="s">
        <v>1272</v>
      </c>
      <c r="E10" t="s">
        <v>849</v>
      </c>
      <c r="F10" t="s">
        <v>211</v>
      </c>
      <c r="G10" t="s">
        <v>211</v>
      </c>
      <c r="H10" t="s">
        <v>281</v>
      </c>
      <c r="L10" s="6"/>
    </row>
    <row r="11" spans="1:12" x14ac:dyDescent="0.25">
      <c r="A11" s="7" t="s">
        <v>1273</v>
      </c>
      <c r="B11" t="s">
        <v>1274</v>
      </c>
      <c r="C11" t="s">
        <v>451</v>
      </c>
      <c r="D11" s="49" t="s">
        <v>1272</v>
      </c>
      <c r="E11" t="s">
        <v>452</v>
      </c>
      <c r="F11" t="s">
        <v>211</v>
      </c>
      <c r="G11" t="s">
        <v>211</v>
      </c>
      <c r="H11" t="s">
        <v>281</v>
      </c>
      <c r="L11" s="6"/>
    </row>
    <row r="12" spans="1:12" x14ac:dyDescent="0.25">
      <c r="A12" s="7" t="s">
        <v>1275</v>
      </c>
      <c r="B12" t="s">
        <v>1276</v>
      </c>
      <c r="C12" t="s">
        <v>201</v>
      </c>
      <c r="D12" s="49" t="s">
        <v>1272</v>
      </c>
      <c r="E12" t="s">
        <v>886</v>
      </c>
      <c r="F12" t="s">
        <v>211</v>
      </c>
      <c r="G12" t="s">
        <v>211</v>
      </c>
      <c r="H12" t="s">
        <v>281</v>
      </c>
      <c r="L12" s="6"/>
    </row>
    <row r="13" spans="1:12" x14ac:dyDescent="0.25">
      <c r="A13" s="7" t="s">
        <v>1277</v>
      </c>
      <c r="B13" t="s">
        <v>1278</v>
      </c>
      <c r="C13" t="s">
        <v>425</v>
      </c>
      <c r="D13" s="49" t="s">
        <v>1279</v>
      </c>
      <c r="E13" t="s">
        <v>849</v>
      </c>
      <c r="F13" t="s">
        <v>211</v>
      </c>
      <c r="G13" t="s">
        <v>211</v>
      </c>
      <c r="H13" t="s">
        <v>281</v>
      </c>
      <c r="L13" s="6"/>
    </row>
    <row r="14" spans="1:12" x14ac:dyDescent="0.25">
      <c r="A14" s="7" t="s">
        <v>1280</v>
      </c>
      <c r="B14" t="s">
        <v>1281</v>
      </c>
      <c r="C14" t="s">
        <v>451</v>
      </c>
      <c r="D14" s="49" t="s">
        <v>1279</v>
      </c>
      <c r="E14" t="s">
        <v>452</v>
      </c>
      <c r="F14" t="s">
        <v>211</v>
      </c>
      <c r="G14" t="s">
        <v>211</v>
      </c>
      <c r="H14" t="s">
        <v>281</v>
      </c>
      <c r="L14" s="6"/>
    </row>
    <row r="15" spans="1:12" x14ac:dyDescent="0.25">
      <c r="A15" s="7" t="s">
        <v>1282</v>
      </c>
      <c r="B15" t="s">
        <v>1283</v>
      </c>
      <c r="C15" t="s">
        <v>201</v>
      </c>
      <c r="D15" s="49" t="s">
        <v>1279</v>
      </c>
      <c r="E15" t="s">
        <v>886</v>
      </c>
      <c r="F15" t="s">
        <v>211</v>
      </c>
      <c r="G15" t="s">
        <v>211</v>
      </c>
      <c r="H15" t="s">
        <v>281</v>
      </c>
      <c r="L15" s="6"/>
    </row>
    <row r="16" spans="1:12" ht="30" x14ac:dyDescent="0.25">
      <c r="A16" s="7" t="s">
        <v>1284</v>
      </c>
      <c r="B16" t="s">
        <v>1285</v>
      </c>
      <c r="C16" t="s">
        <v>425</v>
      </c>
      <c r="D16" s="49" t="s">
        <v>1286</v>
      </c>
      <c r="E16" t="s">
        <v>849</v>
      </c>
      <c r="F16" t="s">
        <v>211</v>
      </c>
      <c r="G16" t="s">
        <v>211</v>
      </c>
      <c r="H16" t="s">
        <v>281</v>
      </c>
      <c r="L16" s="6"/>
    </row>
    <row r="17" spans="1:12" ht="30" x14ac:dyDescent="0.25">
      <c r="A17" s="7" t="s">
        <v>1287</v>
      </c>
      <c r="B17" t="s">
        <v>1288</v>
      </c>
      <c r="C17" t="s">
        <v>451</v>
      </c>
      <c r="D17" s="49" t="s">
        <v>1286</v>
      </c>
      <c r="E17" t="s">
        <v>452</v>
      </c>
      <c r="F17" t="s">
        <v>211</v>
      </c>
      <c r="G17" t="s">
        <v>211</v>
      </c>
      <c r="H17" t="s">
        <v>281</v>
      </c>
      <c r="L17" s="6"/>
    </row>
    <row r="18" spans="1:12" ht="30" x14ac:dyDescent="0.25">
      <c r="A18" s="7" t="s">
        <v>1289</v>
      </c>
      <c r="B18" t="s">
        <v>1290</v>
      </c>
      <c r="C18" t="s">
        <v>148</v>
      </c>
      <c r="D18" s="49" t="s">
        <v>1291</v>
      </c>
      <c r="E18" t="s">
        <v>1118</v>
      </c>
      <c r="F18" t="s">
        <v>211</v>
      </c>
      <c r="G18" t="s">
        <v>211</v>
      </c>
      <c r="H18" t="s">
        <v>281</v>
      </c>
      <c r="L18" s="6"/>
    </row>
    <row r="19" spans="1:12" ht="30" x14ac:dyDescent="0.25">
      <c r="A19" s="7" t="s">
        <v>1292</v>
      </c>
      <c r="B19" t="s">
        <v>1293</v>
      </c>
      <c r="C19" t="s">
        <v>148</v>
      </c>
      <c r="D19" s="49" t="s">
        <v>1260</v>
      </c>
      <c r="E19" t="s">
        <v>1118</v>
      </c>
      <c r="F19" t="s">
        <v>211</v>
      </c>
      <c r="G19" t="s">
        <v>211</v>
      </c>
      <c r="H19" t="s">
        <v>281</v>
      </c>
      <c r="L19" s="6"/>
    </row>
    <row r="20" spans="1:12" ht="30" x14ac:dyDescent="0.25">
      <c r="A20" s="7" t="s">
        <v>1294</v>
      </c>
      <c r="B20" t="s">
        <v>1295</v>
      </c>
      <c r="C20" t="s">
        <v>201</v>
      </c>
      <c r="D20" s="49" t="s">
        <v>1260</v>
      </c>
      <c r="E20" t="s">
        <v>886</v>
      </c>
      <c r="F20" t="s">
        <v>211</v>
      </c>
      <c r="G20" t="s">
        <v>211</v>
      </c>
      <c r="H20" t="s">
        <v>281</v>
      </c>
      <c r="L20" s="6"/>
    </row>
    <row r="21" spans="1:12" x14ac:dyDescent="0.25">
      <c r="A21" s="7" t="s">
        <v>1296</v>
      </c>
      <c r="B21" t="s">
        <v>1297</v>
      </c>
      <c r="C21" t="s">
        <v>148</v>
      </c>
      <c r="D21" s="49" t="s">
        <v>1265</v>
      </c>
      <c r="E21" t="s">
        <v>1118</v>
      </c>
      <c r="F21" t="s">
        <v>211</v>
      </c>
      <c r="G21" t="s">
        <v>211</v>
      </c>
      <c r="H21" t="s">
        <v>281</v>
      </c>
      <c r="L21" s="6"/>
    </row>
    <row r="22" spans="1:12" x14ac:dyDescent="0.25">
      <c r="A22" s="7" t="s">
        <v>1298</v>
      </c>
      <c r="B22" t="s">
        <v>1299</v>
      </c>
      <c r="C22" t="s">
        <v>201</v>
      </c>
      <c r="D22" s="49" t="s">
        <v>1265</v>
      </c>
      <c r="E22" t="s">
        <v>886</v>
      </c>
      <c r="F22" t="s">
        <v>211</v>
      </c>
      <c r="G22" t="s">
        <v>211</v>
      </c>
      <c r="H22" t="s">
        <v>281</v>
      </c>
      <c r="L22" s="6"/>
    </row>
    <row r="23" spans="1:12" x14ac:dyDescent="0.25">
      <c r="A23" s="7" t="s">
        <v>1300</v>
      </c>
      <c r="B23" t="s">
        <v>1301</v>
      </c>
      <c r="C23" t="s">
        <v>352</v>
      </c>
      <c r="D23" s="49" t="s">
        <v>1302</v>
      </c>
      <c r="E23" t="s">
        <v>127</v>
      </c>
      <c r="F23" t="s">
        <v>211</v>
      </c>
      <c r="G23" t="s">
        <v>211</v>
      </c>
      <c r="H23" t="s">
        <v>281</v>
      </c>
      <c r="L23" s="6"/>
    </row>
    <row r="24" spans="1:12" x14ac:dyDescent="0.25">
      <c r="A24" s="7" t="s">
        <v>1303</v>
      </c>
      <c r="B24" t="s">
        <v>1304</v>
      </c>
      <c r="C24" t="s">
        <v>148</v>
      </c>
      <c r="D24" s="49" t="s">
        <v>1305</v>
      </c>
      <c r="E24" t="s">
        <v>1118</v>
      </c>
      <c r="F24" t="s">
        <v>211</v>
      </c>
      <c r="G24" t="s">
        <v>211</v>
      </c>
      <c r="H24" t="s">
        <v>281</v>
      </c>
      <c r="L24" s="6"/>
    </row>
    <row r="25" spans="1:12" x14ac:dyDescent="0.25">
      <c r="A25" s="7" t="s">
        <v>1306</v>
      </c>
      <c r="B25" t="s">
        <v>1307</v>
      </c>
      <c r="C25" t="s">
        <v>201</v>
      </c>
      <c r="D25" s="49" t="s">
        <v>1305</v>
      </c>
      <c r="E25" t="s">
        <v>488</v>
      </c>
      <c r="F25" t="s">
        <v>211</v>
      </c>
      <c r="G25" t="s">
        <v>211</v>
      </c>
      <c r="H25" t="s">
        <v>281</v>
      </c>
      <c r="L25" s="6"/>
    </row>
    <row r="26" spans="1:12" x14ac:dyDescent="0.25">
      <c r="A26" s="7" t="s">
        <v>1306</v>
      </c>
      <c r="B26" t="s">
        <v>1307</v>
      </c>
      <c r="C26" t="s">
        <v>201</v>
      </c>
      <c r="D26" s="49" t="s">
        <v>1305</v>
      </c>
      <c r="E26" t="s">
        <v>208</v>
      </c>
      <c r="F26" t="s">
        <v>211</v>
      </c>
      <c r="G26" s="2" t="s">
        <v>595</v>
      </c>
      <c r="I26" t="s">
        <v>211</v>
      </c>
      <c r="J26" s="7" t="s">
        <v>1308</v>
      </c>
      <c r="K26" s="7" t="s">
        <v>1309</v>
      </c>
      <c r="L26" s="6" t="str">
        <f>HYPERLINK("https://www.novymodeion.cz/vysledky-vyhledavani?q="&amp;MID(K26,1,13),MID(K26,1,13))</f>
        <v>3VW9011-0BA22</v>
      </c>
    </row>
    <row r="27" spans="1:12" x14ac:dyDescent="0.25">
      <c r="A27" s="7" t="s">
        <v>1310</v>
      </c>
      <c r="B27" t="s">
        <v>1311</v>
      </c>
      <c r="C27" t="s">
        <v>148</v>
      </c>
      <c r="D27" s="49" t="s">
        <v>1312</v>
      </c>
      <c r="E27" t="s">
        <v>1193</v>
      </c>
      <c r="F27" t="s">
        <v>211</v>
      </c>
      <c r="G27" t="s">
        <v>211</v>
      </c>
      <c r="H27" t="s">
        <v>281</v>
      </c>
      <c r="L27" s="6"/>
    </row>
    <row r="28" spans="1:12" x14ac:dyDescent="0.25">
      <c r="A28" s="7" t="s">
        <v>1310</v>
      </c>
      <c r="B28" t="s">
        <v>1311</v>
      </c>
      <c r="C28" t="s">
        <v>148</v>
      </c>
      <c r="D28" s="49" t="s">
        <v>1312</v>
      </c>
      <c r="E28" t="s">
        <v>442</v>
      </c>
      <c r="F28" t="s">
        <v>1313</v>
      </c>
      <c r="G28" s="7" t="s">
        <v>1314</v>
      </c>
      <c r="L28" s="6" t="str">
        <f t="shared" si="0"/>
        <v>3VA9987-0HX10</v>
      </c>
    </row>
    <row r="29" spans="1:12" x14ac:dyDescent="0.25">
      <c r="A29" s="7" t="s">
        <v>1315</v>
      </c>
      <c r="B29" t="s">
        <v>1316</v>
      </c>
      <c r="C29" t="s">
        <v>148</v>
      </c>
      <c r="D29" s="49" t="s">
        <v>1317</v>
      </c>
      <c r="E29" t="s">
        <v>1118</v>
      </c>
      <c r="F29" t="s">
        <v>211</v>
      </c>
      <c r="G29" t="s">
        <v>211</v>
      </c>
      <c r="H29" t="s">
        <v>281</v>
      </c>
      <c r="L29" s="6"/>
    </row>
    <row r="30" spans="1:12" x14ac:dyDescent="0.25">
      <c r="A30" s="7" t="s">
        <v>1318</v>
      </c>
      <c r="B30" t="s">
        <v>1319</v>
      </c>
      <c r="C30" t="s">
        <v>148</v>
      </c>
      <c r="D30" s="49" t="s">
        <v>1317</v>
      </c>
      <c r="E30" t="s">
        <v>1118</v>
      </c>
      <c r="F30" t="s">
        <v>211</v>
      </c>
      <c r="G30" t="s">
        <v>211</v>
      </c>
      <c r="H30" t="s">
        <v>281</v>
      </c>
      <c r="L30" s="6"/>
    </row>
    <row r="31" spans="1:12" x14ac:dyDescent="0.25">
      <c r="A31" s="7" t="s">
        <v>1320</v>
      </c>
      <c r="B31" t="s">
        <v>1321</v>
      </c>
      <c r="C31" t="s">
        <v>148</v>
      </c>
      <c r="D31" s="49" t="s">
        <v>1317</v>
      </c>
      <c r="E31" t="s">
        <v>1118</v>
      </c>
      <c r="F31" t="s">
        <v>211</v>
      </c>
      <c r="G31" t="s">
        <v>211</v>
      </c>
      <c r="H31" t="s">
        <v>281</v>
      </c>
      <c r="L31" s="6"/>
    </row>
    <row r="32" spans="1:12" x14ac:dyDescent="0.25">
      <c r="A32" s="7" t="s">
        <v>1322</v>
      </c>
      <c r="B32" t="s">
        <v>1323</v>
      </c>
      <c r="C32" t="s">
        <v>148</v>
      </c>
      <c r="D32" s="49" t="s">
        <v>1317</v>
      </c>
      <c r="E32" t="s">
        <v>1118</v>
      </c>
      <c r="F32" t="s">
        <v>211</v>
      </c>
      <c r="G32" t="s">
        <v>211</v>
      </c>
      <c r="H32" t="s">
        <v>281</v>
      </c>
      <c r="L32" s="6"/>
    </row>
    <row r="33" spans="1:12" x14ac:dyDescent="0.25">
      <c r="A33" s="7" t="s">
        <v>1324</v>
      </c>
      <c r="B33" t="s">
        <v>1325</v>
      </c>
      <c r="C33" t="s">
        <v>201</v>
      </c>
      <c r="D33" s="49" t="s">
        <v>1326</v>
      </c>
      <c r="E33" t="s">
        <v>488</v>
      </c>
      <c r="F33" t="s">
        <v>1326</v>
      </c>
      <c r="G33" s="7" t="s">
        <v>1327</v>
      </c>
      <c r="L33" s="6" t="str">
        <f t="shared" si="0"/>
        <v>3VA9517-0SS10</v>
      </c>
    </row>
    <row r="34" spans="1:12" x14ac:dyDescent="0.25">
      <c r="A34" s="7" t="s">
        <v>1328</v>
      </c>
      <c r="B34" t="s">
        <v>1329</v>
      </c>
      <c r="C34" t="s">
        <v>201</v>
      </c>
      <c r="D34" s="49" t="s">
        <v>1326</v>
      </c>
      <c r="E34" t="s">
        <v>488</v>
      </c>
      <c r="F34" t="s">
        <v>211</v>
      </c>
      <c r="G34" t="s">
        <v>211</v>
      </c>
      <c r="H34" t="s">
        <v>281</v>
      </c>
      <c r="L34" s="6"/>
    </row>
    <row r="35" spans="1:12" x14ac:dyDescent="0.25">
      <c r="A35" s="7" t="s">
        <v>1330</v>
      </c>
      <c r="B35" t="s">
        <v>1331</v>
      </c>
      <c r="C35" t="s">
        <v>123</v>
      </c>
      <c r="D35" s="49" t="s">
        <v>1326</v>
      </c>
      <c r="E35" t="s">
        <v>139</v>
      </c>
      <c r="F35" t="s">
        <v>1326</v>
      </c>
      <c r="G35" s="7" t="s">
        <v>1332</v>
      </c>
      <c r="L35" s="6" t="str">
        <f t="shared" si="0"/>
        <v>3VA9116-0SS10</v>
      </c>
    </row>
    <row r="36" spans="1:12" x14ac:dyDescent="0.25">
      <c r="A36" s="7" t="s">
        <v>1333</v>
      </c>
      <c r="B36" t="s">
        <v>1334</v>
      </c>
      <c r="C36" t="s">
        <v>425</v>
      </c>
      <c r="D36" s="49" t="s">
        <v>1326</v>
      </c>
      <c r="E36" t="s">
        <v>426</v>
      </c>
      <c r="F36" t="s">
        <v>1326</v>
      </c>
      <c r="G36" s="7" t="s">
        <v>1332</v>
      </c>
      <c r="L36" s="6" t="str">
        <f t="shared" si="0"/>
        <v>3VA9116-0SS10</v>
      </c>
    </row>
    <row r="37" spans="1:12" x14ac:dyDescent="0.25">
      <c r="A37" s="7" t="s">
        <v>1333</v>
      </c>
      <c r="B37" t="s">
        <v>1334</v>
      </c>
      <c r="C37" t="s">
        <v>425</v>
      </c>
      <c r="D37" s="49" t="s">
        <v>1326</v>
      </c>
      <c r="E37" t="s">
        <v>442</v>
      </c>
      <c r="F37" t="s">
        <v>1326</v>
      </c>
      <c r="G37" s="7" t="s">
        <v>1335</v>
      </c>
      <c r="L37" s="6" t="str">
        <f t="shared" si="0"/>
        <v>3VA9126-0SS10</v>
      </c>
    </row>
    <row r="38" spans="1:12" x14ac:dyDescent="0.25">
      <c r="A38" s="7" t="s">
        <v>1336</v>
      </c>
      <c r="B38" t="s">
        <v>1337</v>
      </c>
      <c r="C38" t="s">
        <v>451</v>
      </c>
      <c r="D38" s="49" t="s">
        <v>1326</v>
      </c>
      <c r="E38" t="s">
        <v>452</v>
      </c>
      <c r="F38" t="s">
        <v>1326</v>
      </c>
      <c r="G38" s="7" t="s">
        <v>1338</v>
      </c>
      <c r="L38" s="6" t="str">
        <f t="shared" si="0"/>
        <v>3VA9328-0SS10</v>
      </c>
    </row>
    <row r="39" spans="1:12" x14ac:dyDescent="0.25">
      <c r="A39" s="7" t="s">
        <v>1339</v>
      </c>
      <c r="B39" t="s">
        <v>1340</v>
      </c>
      <c r="C39" t="s">
        <v>201</v>
      </c>
      <c r="D39" s="49" t="s">
        <v>1341</v>
      </c>
      <c r="E39" t="s">
        <v>1342</v>
      </c>
      <c r="F39" t="s">
        <v>211</v>
      </c>
      <c r="G39" t="s">
        <v>211</v>
      </c>
      <c r="H39" t="s">
        <v>281</v>
      </c>
      <c r="L39" s="6"/>
    </row>
    <row r="40" spans="1:12" x14ac:dyDescent="0.25">
      <c r="A40" s="7" t="s">
        <v>1339</v>
      </c>
      <c r="B40" t="s">
        <v>1340</v>
      </c>
      <c r="C40" t="s">
        <v>201</v>
      </c>
      <c r="D40" s="49" t="s">
        <v>1341</v>
      </c>
      <c r="E40" t="s">
        <v>207</v>
      </c>
      <c r="F40" t="s">
        <v>1343</v>
      </c>
      <c r="G40" s="7" t="s">
        <v>1344</v>
      </c>
      <c r="L40" s="6" t="str">
        <f t="shared" si="0"/>
        <v>3VA9987-0UA10</v>
      </c>
    </row>
    <row r="41" spans="1:12" x14ac:dyDescent="0.25">
      <c r="A41" s="7" t="s">
        <v>1345</v>
      </c>
      <c r="B41" t="s">
        <v>1346</v>
      </c>
      <c r="C41" t="s">
        <v>1347</v>
      </c>
      <c r="D41" s="49" t="s">
        <v>1348</v>
      </c>
      <c r="E41" t="s">
        <v>1349</v>
      </c>
      <c r="F41" t="s">
        <v>1350</v>
      </c>
      <c r="G41" s="7" t="s">
        <v>1351</v>
      </c>
      <c r="L41" s="6" t="str">
        <f t="shared" si="0"/>
        <v>3VA9987-0MB10</v>
      </c>
    </row>
    <row r="42" spans="1:12" x14ac:dyDescent="0.25">
      <c r="A42" s="7" t="s">
        <v>1345</v>
      </c>
      <c r="B42" t="s">
        <v>1346</v>
      </c>
      <c r="C42" t="s">
        <v>1347</v>
      </c>
      <c r="D42" s="49" t="s">
        <v>1348</v>
      </c>
      <c r="E42" t="s">
        <v>208</v>
      </c>
      <c r="F42" t="s">
        <v>1352</v>
      </c>
      <c r="G42" t="s">
        <v>595</v>
      </c>
      <c r="I42" t="s">
        <v>211</v>
      </c>
      <c r="J42" t="s">
        <v>211</v>
      </c>
      <c r="K42" s="7" t="s">
        <v>1353</v>
      </c>
      <c r="L42" s="6" t="str">
        <f>HYPERLINK("https://www.novymodeion.cz/vysledky-vyhledavani?q="&amp;MID(K42,1,13),MID(K42,1,13))</f>
        <v>3VW9011-0AT33</v>
      </c>
    </row>
  </sheetData>
  <sheetProtection sheet="1" objects="1" scenarios="1" formatCells="0" formatColumns="0" formatRows="0" sort="0" autoFilter="0"/>
  <phoneticPr fontId="1" type="noConversion"/>
  <pageMargins left="0.7" right="0.7" top="0.78740157499999996" bottom="0.78740157499999996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Инфо</vt:lpstr>
      <vt:lpstr>Автоматические выключатели</vt:lpstr>
      <vt:lpstr>Внутренние принадлежности</vt:lpstr>
      <vt:lpstr>Ручные приводы</vt:lpstr>
      <vt:lpstr>Моторные приводы</vt:lpstr>
      <vt:lpstr>Присоединительные комплекты</vt:lpstr>
      <vt:lpstr>Выдв. и съемное оборудование</vt:lpstr>
      <vt:lpstr>Модули защитного отключения</vt:lpstr>
      <vt:lpstr>Блокировка и запирание</vt:lpstr>
      <vt:lpstr>Остальные принадлежности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Votrubec, Michal (SI LP MI OEZ SD PRM)</dc:creator>
  <cp:keywords>C_Unrestricted</cp:keywords>
  <cp:lastModifiedBy>Rejthar, Josef (EM LP PMI OEZ SD EXP)</cp:lastModifiedBy>
  <dcterms:created xsi:type="dcterms:W3CDTF">2020-10-15T14:55:15Z</dcterms:created>
  <dcterms:modified xsi:type="dcterms:W3CDTF">2021-02-09T09:44:54Z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2020-10-15T14:55:15Z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24bebd28-3dae-41a1-a684-916720ba6327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 Confidentiality">
    <vt:lpwstr>Unrestricted</vt:lpwstr>
  </property>
</Properties>
</file>